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8820" yWindow="150" windowWidth="16395" windowHeight="11640" tabRatio="944"/>
  </bookViews>
  <sheets>
    <sheet name="BORANG PEREKODAN" sheetId="23" r:id="rId1"/>
    <sheet name="PENYATAAN DESKRIPTOR DSV" sheetId="65" state="hidden" r:id="rId2"/>
    <sheet name="PELAPORAN MURID" sheetId="17" r:id="rId3"/>
    <sheet name="BORANG PRESTASI BM" sheetId="19" r:id="rId4"/>
    <sheet name="BORANG PRESTASI BI" sheetId="27" r:id="rId5"/>
    <sheet name="BORANG PRESTASI MT" sheetId="38" r:id="rId6"/>
    <sheet name="BORANG PRESTASI DSV" sheetId="68" r:id="rId7"/>
    <sheet name="BORANG PRESTASI PK" sheetId="45" r:id="rId8"/>
    <sheet name="BORANG PRESTASI P_ISLAM" sheetId="47" r:id="rId9"/>
    <sheet name="BORANG PRESTASI P_MORAL" sheetId="49" r:id="rId10"/>
    <sheet name="BORANG PRESTASI DST_SN" sheetId="70" r:id="rId11"/>
    <sheet name="BORANG PRESTASI PJ" sheetId="56" r:id="rId12"/>
    <sheet name="BORANG PRESTASI DST_TMK" sheetId="58" r:id="rId13"/>
    <sheet name="BORANG PRESTASI P_MUZIK" sheetId="51" r:id="rId14"/>
    <sheet name="BORANG PRESTASI BA" sheetId="28" state="hidden" r:id="rId15"/>
    <sheet name="BORANG PRESTASI B_KDUSUN" sheetId="36" state="hidden" r:id="rId16"/>
    <sheet name="BORANG PRESTASI B_IBAN" sheetId="34" state="hidden" r:id="rId17"/>
    <sheet name="BORANG PRESTASI BT" sheetId="33" state="hidden" r:id="rId18"/>
    <sheet name="BORANG PRESTASI BC" sheetId="31" r:id="rId19"/>
    <sheet name="PENYATAAN DESKRIPTOR BM" sheetId="24" state="hidden" r:id="rId20"/>
    <sheet name="PENYATAAN DESKRIPTOR BI" sheetId="26" state="hidden" r:id="rId21"/>
    <sheet name="PENYATAAN DESKRIPTOR BA" sheetId="29" state="hidden" r:id="rId22"/>
    <sheet name="PENYATAAN DESKRIPTOR BC" sheetId="30" state="hidden" r:id="rId23"/>
    <sheet name="PENYATAAN DESKRIPTOR BT" sheetId="32" state="hidden" r:id="rId24"/>
    <sheet name="PENYATAAN DESKRIPTOR B_IBAN" sheetId="35" state="hidden" r:id="rId25"/>
    <sheet name="PENYATAAN DESKRIPTOR B_KDUSUN" sheetId="37" state="hidden" r:id="rId26"/>
    <sheet name="PENYATAAN DESKRIPTOR MT" sheetId="39" state="hidden" r:id="rId27"/>
    <sheet name="PENYATAAN DESKRIPTOR PK" sheetId="46" state="hidden" r:id="rId28"/>
    <sheet name="PENYATAAN DESKRIPTOR P_ISLAM" sheetId="48" state="hidden" r:id="rId29"/>
    <sheet name="PENYATAAN DESKRIPTOR P_MORAL" sheetId="50" state="hidden" r:id="rId30"/>
    <sheet name="PENYATAAN DESKRIPTOR P_MUZIK" sheetId="52" state="hidden" r:id="rId31"/>
    <sheet name="PENYATAAN DESKRIPTOR DST_SN" sheetId="69" state="hidden" r:id="rId32"/>
    <sheet name="PENYATAAN DESKRIPTOR PJ" sheetId="55" state="hidden" r:id="rId33"/>
    <sheet name="PENYATAAN DESKRIPTOR DST_TMK" sheetId="57" state="hidden" r:id="rId34"/>
  </sheets>
  <externalReferences>
    <externalReference r:id="rId35"/>
  </externalReferences>
  <definedNames>
    <definedName name="_xlnm._FilterDatabase" localSheetId="0" hidden="1">'BORANG PEREKODAN'!$D$15:$E$44</definedName>
    <definedName name="_xlnm.Print_Area" localSheetId="0">'BORANG PEREKODAN'!$A$1:$E$64</definedName>
    <definedName name="_xlnm.Print_Area" localSheetId="16">'BORANG PRESTASI B_IBAN'!$A$1:$J$62</definedName>
    <definedName name="_xlnm.Print_Area" localSheetId="15">'BORANG PRESTASI B_KDUSUN'!$A$1:$J$62</definedName>
    <definedName name="_xlnm.Print_Area" localSheetId="14">'BORANG PRESTASI BA'!$A$1:$J$62</definedName>
    <definedName name="_xlnm.Print_Area" localSheetId="18">'BORANG PRESTASI BC'!$A$1:$J$62</definedName>
    <definedName name="_xlnm.Print_Area" localSheetId="4">'BORANG PRESTASI BI'!$A$1:$J$62</definedName>
    <definedName name="_xlnm.Print_Area" localSheetId="3">'BORANG PRESTASI BM'!$A$1:$J$62</definedName>
    <definedName name="_xlnm.Print_Area" localSheetId="17">'BORANG PRESTASI BT'!$A$1:$J$62</definedName>
    <definedName name="_xlnm.Print_Area" localSheetId="10">'BORANG PRESTASI DST_SN'!$A$1:$Q$62</definedName>
    <definedName name="_xlnm.Print_Area" localSheetId="12">'BORANG PRESTASI DST_TMK'!$A$1:$N$62</definedName>
    <definedName name="_xlnm.Print_Area" localSheetId="6">'BORANG PRESTASI DSV'!$A$1:$J$62</definedName>
    <definedName name="_xlnm.Print_Area" localSheetId="5">'BORANG PRESTASI MT'!$A$1:$I$62</definedName>
    <definedName name="_xlnm.Print_Area" localSheetId="8">'BORANG PRESTASI P_ISLAM'!$A$1:$N$62</definedName>
    <definedName name="_xlnm.Print_Area" localSheetId="9">'BORANG PRESTASI P_MORAL'!$A$1:$I$62</definedName>
    <definedName name="_xlnm.Print_Area" localSheetId="13">'BORANG PRESTASI P_MUZIK'!$A$1:$J$62</definedName>
    <definedName name="_xlnm.Print_Area" localSheetId="11">'BORANG PRESTASI PJ'!$A$1:$Q$62</definedName>
    <definedName name="_xlnm.Print_Area" localSheetId="7">'BORANG PRESTASI PK'!$A$1:$J$62</definedName>
    <definedName name="_xlnm.Print_Area" localSheetId="2">'PELAPORAN MURID'!$A$1:$F$111</definedName>
    <definedName name="_xlnm.Print_Titles" localSheetId="0">'BORANG PEREKODAN'!$B:$E,'BORANG PEREKODAN'!$1:$12</definedName>
    <definedName name="_xlnm.Print_Titles" localSheetId="16">'BORANG PRESTASI B_IBAN'!$1:$9</definedName>
    <definedName name="_xlnm.Print_Titles" localSheetId="15">'BORANG PRESTASI B_KDUSUN'!$1:$9</definedName>
    <definedName name="_xlnm.Print_Titles" localSheetId="14">'BORANG PRESTASI BA'!$1:$9</definedName>
    <definedName name="_xlnm.Print_Titles" localSheetId="18">'BORANG PRESTASI BC'!$1:$9</definedName>
    <definedName name="_xlnm.Print_Titles" localSheetId="4">'BORANG PRESTASI BI'!$1:$9</definedName>
    <definedName name="_xlnm.Print_Titles" localSheetId="3">'BORANG PRESTASI BM'!$1:$9</definedName>
    <definedName name="_xlnm.Print_Titles" localSheetId="17">'BORANG PRESTASI BT'!$1:$9</definedName>
    <definedName name="_xlnm.Print_Titles" localSheetId="10">'BORANG PRESTASI DST_SN'!$1:$9</definedName>
    <definedName name="_xlnm.Print_Titles" localSheetId="12">'BORANG PRESTASI DST_TMK'!$1:$9</definedName>
    <definedName name="_xlnm.Print_Titles" localSheetId="6">'BORANG PRESTASI DSV'!$1:$9</definedName>
    <definedName name="_xlnm.Print_Titles" localSheetId="5">'BORANG PRESTASI MT'!$1:$9</definedName>
    <definedName name="_xlnm.Print_Titles" localSheetId="8">'BORANG PRESTASI P_ISLAM'!$1:$9</definedName>
    <definedName name="_xlnm.Print_Titles" localSheetId="9">'BORANG PRESTASI P_MORAL'!$1:$9</definedName>
    <definedName name="_xlnm.Print_Titles" localSheetId="13">'BORANG PRESTASI P_MUZIK'!$1:$9</definedName>
    <definedName name="_xlnm.Print_Titles" localSheetId="11">'BORANG PRESTASI PJ'!$1:$9</definedName>
    <definedName name="_xlnm.Print_Titles" localSheetId="7">'BORANG PRESTASI PK'!$1:$9</definedName>
    <definedName name="_xlnm.Print_Titles" localSheetId="2">'PELAPORAN MURID'!$2:$11</definedName>
  </definedNames>
  <calcPr calcId="125725" fullCalcOnLoad="1"/>
</workbook>
</file>

<file path=xl/calcChain.xml><?xml version="1.0" encoding="utf-8"?>
<calcChain xmlns="http://schemas.openxmlformats.org/spreadsheetml/2006/main">
  <c r="D4" i="58"/>
  <c r="D3"/>
  <c r="D2"/>
  <c r="D4" i="45"/>
  <c r="D3"/>
  <c r="D2"/>
  <c r="D4" i="38"/>
  <c r="D3"/>
  <c r="D2"/>
  <c r="E14" i="58"/>
  <c r="E15"/>
  <c r="E16"/>
  <c r="E17"/>
  <c r="E18"/>
  <c r="E19"/>
  <c r="E20"/>
  <c r="E21"/>
  <c r="E22"/>
  <c r="E23"/>
  <c r="E24"/>
  <c r="E25"/>
  <c r="E26"/>
  <c r="E27"/>
  <c r="E28"/>
  <c r="E29"/>
  <c r="E30"/>
  <c r="E31"/>
  <c r="E32"/>
  <c r="E33"/>
  <c r="E34"/>
  <c r="E35"/>
  <c r="E36"/>
  <c r="E37"/>
  <c r="E38"/>
  <c r="E39"/>
  <c r="E40"/>
  <c r="E41"/>
  <c r="E42"/>
  <c r="E43"/>
  <c r="E44"/>
  <c r="E45"/>
  <c r="E46"/>
  <c r="E47"/>
  <c r="E48"/>
  <c r="E49"/>
  <c r="E50"/>
  <c r="E51"/>
  <c r="E52"/>
  <c r="E53"/>
  <c r="E54"/>
  <c r="E55"/>
  <c r="E56"/>
  <c r="E57"/>
  <c r="E58"/>
  <c r="E59"/>
  <c r="E60"/>
  <c r="E61"/>
  <c r="E62"/>
  <c r="E13"/>
  <c r="C14"/>
  <c r="C15"/>
  <c r="C16"/>
  <c r="C17"/>
  <c r="C18"/>
  <c r="C19"/>
  <c r="C20"/>
  <c r="C21"/>
  <c r="C22"/>
  <c r="C23"/>
  <c r="C24"/>
  <c r="C25"/>
  <c r="C26"/>
  <c r="C27"/>
  <c r="C28"/>
  <c r="C29"/>
  <c r="C30"/>
  <c r="C31"/>
  <c r="C32"/>
  <c r="C33"/>
  <c r="C34"/>
  <c r="C35"/>
  <c r="C36"/>
  <c r="C37"/>
  <c r="C38"/>
  <c r="C39"/>
  <c r="C40"/>
  <c r="C41"/>
  <c r="C42"/>
  <c r="C43"/>
  <c r="C44"/>
  <c r="C45"/>
  <c r="C46"/>
  <c r="C47"/>
  <c r="C48"/>
  <c r="C49"/>
  <c r="C50"/>
  <c r="C51"/>
  <c r="C52"/>
  <c r="C53"/>
  <c r="C54"/>
  <c r="C55"/>
  <c r="C56"/>
  <c r="C57"/>
  <c r="C58"/>
  <c r="C59"/>
  <c r="C60"/>
  <c r="C61"/>
  <c r="C62"/>
  <c r="C13"/>
  <c r="E14" i="45"/>
  <c r="E15"/>
  <c r="E16"/>
  <c r="E17"/>
  <c r="E18"/>
  <c r="E19"/>
  <c r="E20"/>
  <c r="E21"/>
  <c r="E22"/>
  <c r="E23"/>
  <c r="E24"/>
  <c r="E25"/>
  <c r="E26"/>
  <c r="E27"/>
  <c r="E28"/>
  <c r="E29"/>
  <c r="E30"/>
  <c r="E31"/>
  <c r="E32"/>
  <c r="E33"/>
  <c r="E34"/>
  <c r="E35"/>
  <c r="E36"/>
  <c r="E37"/>
  <c r="E38"/>
  <c r="E39"/>
  <c r="E40"/>
  <c r="E41"/>
  <c r="E42"/>
  <c r="E43"/>
  <c r="E44"/>
  <c r="E45"/>
  <c r="E46"/>
  <c r="E47"/>
  <c r="E48"/>
  <c r="E49"/>
  <c r="E50"/>
  <c r="E51"/>
  <c r="E52"/>
  <c r="E53"/>
  <c r="E54"/>
  <c r="E55"/>
  <c r="E56"/>
  <c r="E57"/>
  <c r="E58"/>
  <c r="E59"/>
  <c r="E60"/>
  <c r="E61"/>
  <c r="E62"/>
  <c r="E13"/>
  <c r="C14"/>
  <c r="C15"/>
  <c r="C16"/>
  <c r="C17"/>
  <c r="C18"/>
  <c r="C19"/>
  <c r="C20"/>
  <c r="C21"/>
  <c r="C22"/>
  <c r="C23"/>
  <c r="C24"/>
  <c r="C25"/>
  <c r="C26"/>
  <c r="C27"/>
  <c r="C28"/>
  <c r="C29"/>
  <c r="C30"/>
  <c r="C31"/>
  <c r="C32"/>
  <c r="C33"/>
  <c r="C34"/>
  <c r="C35"/>
  <c r="C36"/>
  <c r="C37"/>
  <c r="C38"/>
  <c r="C39"/>
  <c r="C40"/>
  <c r="C41"/>
  <c r="C42"/>
  <c r="C43"/>
  <c r="C44"/>
  <c r="C45"/>
  <c r="C46"/>
  <c r="C47"/>
  <c r="C48"/>
  <c r="C49"/>
  <c r="C50"/>
  <c r="C51"/>
  <c r="C52"/>
  <c r="C53"/>
  <c r="C54"/>
  <c r="C55"/>
  <c r="C56"/>
  <c r="C57"/>
  <c r="C58"/>
  <c r="C59"/>
  <c r="C60"/>
  <c r="C61"/>
  <c r="C62"/>
  <c r="C13"/>
  <c r="E14" i="38"/>
  <c r="E15"/>
  <c r="E16"/>
  <c r="E17"/>
  <c r="E18"/>
  <c r="E19"/>
  <c r="E20"/>
  <c r="E21"/>
  <c r="E22"/>
  <c r="E23"/>
  <c r="E24"/>
  <c r="E25"/>
  <c r="E26"/>
  <c r="E27"/>
  <c r="E28"/>
  <c r="E29"/>
  <c r="E30"/>
  <c r="E31"/>
  <c r="E32"/>
  <c r="E33"/>
  <c r="E34"/>
  <c r="E35"/>
  <c r="E36"/>
  <c r="E37"/>
  <c r="E38"/>
  <c r="E39"/>
  <c r="E40"/>
  <c r="E41"/>
  <c r="E42"/>
  <c r="E43"/>
  <c r="E44"/>
  <c r="E45"/>
  <c r="E46"/>
  <c r="E47"/>
  <c r="E48"/>
  <c r="E49"/>
  <c r="E50"/>
  <c r="E51"/>
  <c r="E52"/>
  <c r="E53"/>
  <c r="E54"/>
  <c r="E55"/>
  <c r="E56"/>
  <c r="E57"/>
  <c r="E58"/>
  <c r="E59"/>
  <c r="E60"/>
  <c r="E61"/>
  <c r="E62"/>
  <c r="E13"/>
  <c r="C14"/>
  <c r="C15"/>
  <c r="C16"/>
  <c r="C17"/>
  <c r="C18"/>
  <c r="C19"/>
  <c r="C20"/>
  <c r="C21"/>
  <c r="C22"/>
  <c r="C23"/>
  <c r="C24"/>
  <c r="C25"/>
  <c r="C26"/>
  <c r="C27"/>
  <c r="C28"/>
  <c r="C29"/>
  <c r="C30"/>
  <c r="C31"/>
  <c r="C32"/>
  <c r="C33"/>
  <c r="C34"/>
  <c r="C35"/>
  <c r="C36"/>
  <c r="C37"/>
  <c r="C38"/>
  <c r="C39"/>
  <c r="C40"/>
  <c r="C41"/>
  <c r="C42"/>
  <c r="C43"/>
  <c r="C44"/>
  <c r="C45"/>
  <c r="C46"/>
  <c r="C47"/>
  <c r="C48"/>
  <c r="C49"/>
  <c r="C50"/>
  <c r="C51"/>
  <c r="C52"/>
  <c r="C53"/>
  <c r="C54"/>
  <c r="C55"/>
  <c r="C56"/>
  <c r="C57"/>
  <c r="C58"/>
  <c r="C59"/>
  <c r="C60"/>
  <c r="C61"/>
  <c r="C62"/>
  <c r="C13"/>
  <c r="D14" i="58"/>
  <c r="D15"/>
  <c r="D16"/>
  <c r="D17"/>
  <c r="D18"/>
  <c r="D19"/>
  <c r="D20"/>
  <c r="D21"/>
  <c r="D22"/>
  <c r="D23"/>
  <c r="D24"/>
  <c r="D25"/>
  <c r="D26"/>
  <c r="D27"/>
  <c r="D28"/>
  <c r="D29"/>
  <c r="D30"/>
  <c r="D31"/>
  <c r="D32"/>
  <c r="D33"/>
  <c r="D34"/>
  <c r="D35"/>
  <c r="D36"/>
  <c r="D37"/>
  <c r="D38"/>
  <c r="D39"/>
  <c r="D40"/>
  <c r="D41"/>
  <c r="D42"/>
  <c r="D43"/>
  <c r="D44"/>
  <c r="D45"/>
  <c r="D46"/>
  <c r="D47"/>
  <c r="D48"/>
  <c r="D49"/>
  <c r="D50"/>
  <c r="D51"/>
  <c r="D52"/>
  <c r="D53"/>
  <c r="D54"/>
  <c r="D55"/>
  <c r="D56"/>
  <c r="D57"/>
  <c r="D58"/>
  <c r="D59"/>
  <c r="D60"/>
  <c r="D61"/>
  <c r="D62"/>
  <c r="D13"/>
  <c r="D14" i="45"/>
  <c r="D15"/>
  <c r="D16"/>
  <c r="D17"/>
  <c r="D18"/>
  <c r="D19"/>
  <c r="D20"/>
  <c r="D21"/>
  <c r="D22"/>
  <c r="D23"/>
  <c r="D24"/>
  <c r="D25"/>
  <c r="D26"/>
  <c r="D27"/>
  <c r="D28"/>
  <c r="D29"/>
  <c r="D30"/>
  <c r="D31"/>
  <c r="D32"/>
  <c r="D33"/>
  <c r="D34"/>
  <c r="D35"/>
  <c r="D36"/>
  <c r="D37"/>
  <c r="D38"/>
  <c r="D39"/>
  <c r="D40"/>
  <c r="D41"/>
  <c r="D42"/>
  <c r="D43"/>
  <c r="D44"/>
  <c r="D45"/>
  <c r="D46"/>
  <c r="D47"/>
  <c r="D48"/>
  <c r="D49"/>
  <c r="D50"/>
  <c r="D51"/>
  <c r="D52"/>
  <c r="D53"/>
  <c r="D54"/>
  <c r="D55"/>
  <c r="D56"/>
  <c r="D57"/>
  <c r="D58"/>
  <c r="D59"/>
  <c r="D60"/>
  <c r="D61"/>
  <c r="D62"/>
  <c r="D13"/>
  <c r="D14" i="38"/>
  <c r="D15"/>
  <c r="D16"/>
  <c r="D17"/>
  <c r="D18"/>
  <c r="D19"/>
  <c r="D20"/>
  <c r="D21"/>
  <c r="D22"/>
  <c r="D23"/>
  <c r="D24"/>
  <c r="D25"/>
  <c r="D26"/>
  <c r="D27"/>
  <c r="D28"/>
  <c r="D29"/>
  <c r="D30"/>
  <c r="D31"/>
  <c r="D32"/>
  <c r="D33"/>
  <c r="D34"/>
  <c r="D35"/>
  <c r="D36"/>
  <c r="D37"/>
  <c r="D38"/>
  <c r="D39"/>
  <c r="D40"/>
  <c r="D41"/>
  <c r="D42"/>
  <c r="D43"/>
  <c r="D44"/>
  <c r="D45"/>
  <c r="D46"/>
  <c r="D47"/>
  <c r="D48"/>
  <c r="D49"/>
  <c r="D50"/>
  <c r="D51"/>
  <c r="D52"/>
  <c r="D53"/>
  <c r="D54"/>
  <c r="D55"/>
  <c r="D56"/>
  <c r="D57"/>
  <c r="D58"/>
  <c r="D59"/>
  <c r="D60"/>
  <c r="D61"/>
  <c r="D62"/>
  <c r="D13"/>
  <c r="C30" i="17"/>
  <c r="B8"/>
  <c r="D86"/>
  <c r="D85"/>
  <c r="D84"/>
  <c r="D83"/>
  <c r="D82"/>
  <c r="B83"/>
  <c r="B82"/>
  <c r="D79"/>
  <c r="D81"/>
  <c r="D80"/>
  <c r="B79"/>
  <c r="D61"/>
  <c r="D55"/>
  <c r="B61"/>
  <c r="B55"/>
  <c r="D60"/>
  <c r="D64"/>
  <c r="D59"/>
  <c r="D58"/>
  <c r="D57"/>
  <c r="D56"/>
  <c r="D54"/>
  <c r="D53"/>
  <c r="B53"/>
  <c r="D52"/>
  <c r="D51"/>
  <c r="D50"/>
  <c r="D49"/>
  <c r="D48"/>
  <c r="D47"/>
  <c r="D46"/>
  <c r="D45"/>
  <c r="D44"/>
  <c r="D43"/>
  <c r="D42"/>
  <c r="B42"/>
  <c r="F91"/>
  <c r="E88"/>
  <c r="F88" s="1"/>
  <c r="D97"/>
  <c r="D96"/>
  <c r="D95"/>
  <c r="D94"/>
  <c r="D93"/>
  <c r="D92"/>
  <c r="D91"/>
  <c r="D90"/>
  <c r="D89"/>
  <c r="D88"/>
  <c r="D87"/>
  <c r="Q12" i="70"/>
  <c r="P12"/>
  <c r="O12"/>
  <c r="N12"/>
  <c r="M12"/>
  <c r="L12"/>
  <c r="B87" i="17"/>
  <c r="K12" i="70"/>
  <c r="J12"/>
  <c r="I12"/>
  <c r="H12"/>
  <c r="G12"/>
  <c r="E62"/>
  <c r="D62"/>
  <c r="C62"/>
  <c r="B62"/>
  <c r="E61"/>
  <c r="D61"/>
  <c r="C61"/>
  <c r="B61"/>
  <c r="E60"/>
  <c r="D60"/>
  <c r="C60"/>
  <c r="B60"/>
  <c r="E59"/>
  <c r="D59"/>
  <c r="C59"/>
  <c r="B59"/>
  <c r="E58"/>
  <c r="D58"/>
  <c r="C58"/>
  <c r="B58"/>
  <c r="E57"/>
  <c r="D57"/>
  <c r="C57"/>
  <c r="B57"/>
  <c r="E56"/>
  <c r="D56"/>
  <c r="C56"/>
  <c r="B56"/>
  <c r="E55"/>
  <c r="D55"/>
  <c r="C55"/>
  <c r="B55"/>
  <c r="E54"/>
  <c r="D54"/>
  <c r="C54"/>
  <c r="B54"/>
  <c r="E53"/>
  <c r="D53"/>
  <c r="C53"/>
  <c r="B53"/>
  <c r="E52"/>
  <c r="D52"/>
  <c r="C52"/>
  <c r="B52"/>
  <c r="E51"/>
  <c r="D51"/>
  <c r="C51"/>
  <c r="B51"/>
  <c r="E50"/>
  <c r="D50"/>
  <c r="C50"/>
  <c r="B50"/>
  <c r="E49"/>
  <c r="D49"/>
  <c r="C49"/>
  <c r="B49"/>
  <c r="E48"/>
  <c r="D48"/>
  <c r="C48"/>
  <c r="B48"/>
  <c r="E47"/>
  <c r="D47"/>
  <c r="C47"/>
  <c r="B47"/>
  <c r="E46"/>
  <c r="D46"/>
  <c r="C46"/>
  <c r="B46"/>
  <c r="E45"/>
  <c r="D45"/>
  <c r="C45"/>
  <c r="B45"/>
  <c r="E44"/>
  <c r="D44"/>
  <c r="C44"/>
  <c r="B44"/>
  <c r="E43"/>
  <c r="D43"/>
  <c r="C43"/>
  <c r="B43"/>
  <c r="E42"/>
  <c r="D42"/>
  <c r="C42"/>
  <c r="B42"/>
  <c r="E41"/>
  <c r="D41"/>
  <c r="C41"/>
  <c r="B41"/>
  <c r="E40"/>
  <c r="D40"/>
  <c r="C40"/>
  <c r="B40"/>
  <c r="E39"/>
  <c r="D39"/>
  <c r="C39"/>
  <c r="B39"/>
  <c r="E38"/>
  <c r="D38"/>
  <c r="C38"/>
  <c r="B38"/>
  <c r="E37"/>
  <c r="D37"/>
  <c r="C37"/>
  <c r="B37"/>
  <c r="E36"/>
  <c r="D36"/>
  <c r="C36"/>
  <c r="B36"/>
  <c r="E35"/>
  <c r="D35"/>
  <c r="C35"/>
  <c r="B35"/>
  <c r="E34"/>
  <c r="D34"/>
  <c r="C34"/>
  <c r="B34"/>
  <c r="E33"/>
  <c r="D33"/>
  <c r="C33"/>
  <c r="B33"/>
  <c r="E32"/>
  <c r="D32"/>
  <c r="C32"/>
  <c r="B32"/>
  <c r="E31"/>
  <c r="D31"/>
  <c r="C31"/>
  <c r="B31"/>
  <c r="E30"/>
  <c r="D30"/>
  <c r="C30"/>
  <c r="B30"/>
  <c r="E29"/>
  <c r="D29"/>
  <c r="C29"/>
  <c r="B29"/>
  <c r="E28"/>
  <c r="D28"/>
  <c r="C28"/>
  <c r="B28"/>
  <c r="E27"/>
  <c r="D27"/>
  <c r="C27"/>
  <c r="B27"/>
  <c r="E26"/>
  <c r="D26"/>
  <c r="C26"/>
  <c r="B26"/>
  <c r="E25"/>
  <c r="D25"/>
  <c r="C25"/>
  <c r="B25"/>
  <c r="E24"/>
  <c r="D24"/>
  <c r="C24"/>
  <c r="B24"/>
  <c r="E49" i="17" s="1"/>
  <c r="F49" s="1"/>
  <c r="E23" i="70"/>
  <c r="D23"/>
  <c r="C23"/>
  <c r="B23"/>
  <c r="E22"/>
  <c r="D22"/>
  <c r="C22"/>
  <c r="B22"/>
  <c r="E21"/>
  <c r="D21"/>
  <c r="C21"/>
  <c r="B21"/>
  <c r="E20"/>
  <c r="D20"/>
  <c r="C20"/>
  <c r="B20"/>
  <c r="E19"/>
  <c r="D19"/>
  <c r="C19"/>
  <c r="B19"/>
  <c r="E18"/>
  <c r="D18"/>
  <c r="C18"/>
  <c r="B18"/>
  <c r="E17"/>
  <c r="D17"/>
  <c r="C17"/>
  <c r="B17"/>
  <c r="E16"/>
  <c r="D16"/>
  <c r="C16"/>
  <c r="B16"/>
  <c r="E15"/>
  <c r="D15"/>
  <c r="C15"/>
  <c r="B15"/>
  <c r="E14"/>
  <c r="D14"/>
  <c r="C14"/>
  <c r="B14"/>
  <c r="E13"/>
  <c r="D13"/>
  <c r="C13"/>
  <c r="B13"/>
  <c r="G11"/>
  <c r="D4"/>
  <c r="D3"/>
  <c r="D2"/>
  <c r="N12" i="58"/>
  <c r="M12"/>
  <c r="L12"/>
  <c r="K12"/>
  <c r="J12"/>
  <c r="I12"/>
  <c r="H12"/>
  <c r="G12"/>
  <c r="G11"/>
  <c r="G11" i="45"/>
  <c r="G11" i="38"/>
  <c r="D67" i="17"/>
  <c r="D66"/>
  <c r="D65"/>
  <c r="J12" i="68"/>
  <c r="I12"/>
  <c r="H12"/>
  <c r="G12"/>
  <c r="G11"/>
  <c r="E62"/>
  <c r="D62"/>
  <c r="C62"/>
  <c r="B62"/>
  <c r="E61"/>
  <c r="D61"/>
  <c r="C61"/>
  <c r="B61"/>
  <c r="E60"/>
  <c r="D60"/>
  <c r="C60"/>
  <c r="B60"/>
  <c r="E59"/>
  <c r="D59"/>
  <c r="C59"/>
  <c r="B59"/>
  <c r="E58"/>
  <c r="D58"/>
  <c r="C58"/>
  <c r="B58"/>
  <c r="E57"/>
  <c r="D57"/>
  <c r="C57"/>
  <c r="B57"/>
  <c r="E56"/>
  <c r="D56"/>
  <c r="C56"/>
  <c r="B56"/>
  <c r="E55"/>
  <c r="D55"/>
  <c r="C55"/>
  <c r="B55"/>
  <c r="E54"/>
  <c r="D54"/>
  <c r="C54"/>
  <c r="B54"/>
  <c r="E53"/>
  <c r="D53"/>
  <c r="C53"/>
  <c r="B53"/>
  <c r="E52"/>
  <c r="D52"/>
  <c r="C52"/>
  <c r="B52"/>
  <c r="E51"/>
  <c r="D51"/>
  <c r="C51"/>
  <c r="B51"/>
  <c r="E50"/>
  <c r="D50"/>
  <c r="C50"/>
  <c r="B50"/>
  <c r="E49"/>
  <c r="D49"/>
  <c r="C49"/>
  <c r="B49"/>
  <c r="E48"/>
  <c r="D48"/>
  <c r="C48"/>
  <c r="B48"/>
  <c r="E47"/>
  <c r="D47"/>
  <c r="C47"/>
  <c r="B47"/>
  <c r="E46"/>
  <c r="D46"/>
  <c r="C46"/>
  <c r="B46"/>
  <c r="E45"/>
  <c r="D45"/>
  <c r="C45"/>
  <c r="B45"/>
  <c r="E44"/>
  <c r="D44"/>
  <c r="C44"/>
  <c r="B44"/>
  <c r="E43"/>
  <c r="D43"/>
  <c r="C43"/>
  <c r="B43"/>
  <c r="E42"/>
  <c r="D42"/>
  <c r="C42"/>
  <c r="B42"/>
  <c r="E41"/>
  <c r="D41"/>
  <c r="C41"/>
  <c r="B41"/>
  <c r="E40"/>
  <c r="D40"/>
  <c r="C40"/>
  <c r="B40"/>
  <c r="E39"/>
  <c r="D39"/>
  <c r="C39"/>
  <c r="B39"/>
  <c r="E38"/>
  <c r="D38"/>
  <c r="C38"/>
  <c r="B38"/>
  <c r="E37"/>
  <c r="D37"/>
  <c r="C37"/>
  <c r="B37"/>
  <c r="E36"/>
  <c r="D36"/>
  <c r="C36"/>
  <c r="B36"/>
  <c r="E35"/>
  <c r="D35"/>
  <c r="C35"/>
  <c r="B35"/>
  <c r="E34"/>
  <c r="D34"/>
  <c r="C34"/>
  <c r="B34"/>
  <c r="E33"/>
  <c r="D33"/>
  <c r="C33"/>
  <c r="B33"/>
  <c r="E32"/>
  <c r="D32"/>
  <c r="C32"/>
  <c r="B32"/>
  <c r="E31"/>
  <c r="D31"/>
  <c r="C31"/>
  <c r="B31"/>
  <c r="E30"/>
  <c r="D30"/>
  <c r="C30"/>
  <c r="B30"/>
  <c r="E29"/>
  <c r="D29"/>
  <c r="C29"/>
  <c r="B29"/>
  <c r="E28"/>
  <c r="D28"/>
  <c r="C28"/>
  <c r="B28"/>
  <c r="E27"/>
  <c r="D27"/>
  <c r="C27"/>
  <c r="B27"/>
  <c r="E26"/>
  <c r="D26"/>
  <c r="C26"/>
  <c r="B26"/>
  <c r="E25"/>
  <c r="D25"/>
  <c r="C25"/>
  <c r="B25"/>
  <c r="E24"/>
  <c r="D24"/>
  <c r="C24"/>
  <c r="B24"/>
  <c r="E66" i="17" s="1"/>
  <c r="F66" s="1"/>
  <c r="E23" i="68"/>
  <c r="D23"/>
  <c r="C23"/>
  <c r="B23"/>
  <c r="E22"/>
  <c r="D22"/>
  <c r="C22"/>
  <c r="B22"/>
  <c r="E21"/>
  <c r="D21"/>
  <c r="C21"/>
  <c r="B21"/>
  <c r="E20"/>
  <c r="D20"/>
  <c r="C20"/>
  <c r="B20"/>
  <c r="E19"/>
  <c r="D19"/>
  <c r="C19"/>
  <c r="B19"/>
  <c r="E18"/>
  <c r="D18"/>
  <c r="C18"/>
  <c r="B18"/>
  <c r="E17"/>
  <c r="D17"/>
  <c r="C17"/>
  <c r="B17"/>
  <c r="E16"/>
  <c r="D16"/>
  <c r="C16"/>
  <c r="B16"/>
  <c r="E15"/>
  <c r="D15"/>
  <c r="C15"/>
  <c r="B15"/>
  <c r="E14"/>
  <c r="D14"/>
  <c r="C14"/>
  <c r="B14"/>
  <c r="E13"/>
  <c r="D13"/>
  <c r="C13"/>
  <c r="B13"/>
  <c r="D4"/>
  <c r="D3"/>
  <c r="D2"/>
  <c r="D102" i="17"/>
  <c r="D101"/>
  <c r="D110"/>
  <c r="D109"/>
  <c r="B62" i="58"/>
  <c r="B61"/>
  <c r="B60"/>
  <c r="B59"/>
  <c r="B58"/>
  <c r="B57"/>
  <c r="B56"/>
  <c r="B55"/>
  <c r="B54"/>
  <c r="B53"/>
  <c r="B52"/>
  <c r="B51"/>
  <c r="B50"/>
  <c r="B49"/>
  <c r="B48"/>
  <c r="B47"/>
  <c r="B46"/>
  <c r="B45"/>
  <c r="B44"/>
  <c r="B43"/>
  <c r="B42"/>
  <c r="B41"/>
  <c r="B40"/>
  <c r="B39"/>
  <c r="B38"/>
  <c r="B37"/>
  <c r="B36"/>
  <c r="B35"/>
  <c r="B34"/>
  <c r="B33"/>
  <c r="B32"/>
  <c r="B31"/>
  <c r="B30"/>
  <c r="B29"/>
  <c r="B28"/>
  <c r="B27"/>
  <c r="B26"/>
  <c r="B25"/>
  <c r="B24"/>
  <c r="B23"/>
  <c r="B22"/>
  <c r="B21"/>
  <c r="B20"/>
  <c r="B19"/>
  <c r="B18"/>
  <c r="B17"/>
  <c r="B16"/>
  <c r="B15"/>
  <c r="B14"/>
  <c r="B13"/>
  <c r="C53" i="17"/>
  <c r="E106"/>
  <c r="F106"/>
  <c r="E102"/>
  <c r="F102"/>
  <c r="J12" i="45"/>
  <c r="I12"/>
  <c r="H12"/>
  <c r="G12"/>
  <c r="B62"/>
  <c r="B61"/>
  <c r="B60"/>
  <c r="B59"/>
  <c r="B58"/>
  <c r="B57"/>
  <c r="B56"/>
  <c r="B55"/>
  <c r="B54"/>
  <c r="B53"/>
  <c r="B52"/>
  <c r="B51"/>
  <c r="B50"/>
  <c r="B49"/>
  <c r="B48"/>
  <c r="B47"/>
  <c r="B46"/>
  <c r="B45"/>
  <c r="B44"/>
  <c r="B43"/>
  <c r="B42"/>
  <c r="B41"/>
  <c r="B40"/>
  <c r="B39"/>
  <c r="B38"/>
  <c r="B37"/>
  <c r="B36"/>
  <c r="B35"/>
  <c r="B34"/>
  <c r="B33"/>
  <c r="B32"/>
  <c r="B31"/>
  <c r="B30"/>
  <c r="B29"/>
  <c r="B28"/>
  <c r="B27"/>
  <c r="B26"/>
  <c r="B25"/>
  <c r="B24"/>
  <c r="B23"/>
  <c r="B22"/>
  <c r="B21"/>
  <c r="B20"/>
  <c r="B19"/>
  <c r="B18"/>
  <c r="B17"/>
  <c r="B16"/>
  <c r="B15"/>
  <c r="C79" i="17"/>
  <c r="B14" i="45"/>
  <c r="B13"/>
  <c r="D35" i="17"/>
  <c r="I12" i="38"/>
  <c r="H12"/>
  <c r="G12"/>
  <c r="B62"/>
  <c r="B61"/>
  <c r="B60"/>
  <c r="B59"/>
  <c r="B58"/>
  <c r="B57"/>
  <c r="B56"/>
  <c r="B55"/>
  <c r="B54"/>
  <c r="B53"/>
  <c r="B52"/>
  <c r="B51"/>
  <c r="B50"/>
  <c r="B49"/>
  <c r="B48"/>
  <c r="B47"/>
  <c r="B46"/>
  <c r="B45"/>
  <c r="B44"/>
  <c r="B43"/>
  <c r="B42"/>
  <c r="B41"/>
  <c r="B40"/>
  <c r="B39"/>
  <c r="B38"/>
  <c r="B37"/>
  <c r="B36"/>
  <c r="B35"/>
  <c r="B34"/>
  <c r="B33"/>
  <c r="B32"/>
  <c r="B31"/>
  <c r="B30"/>
  <c r="B29"/>
  <c r="B28"/>
  <c r="B27"/>
  <c r="B26"/>
  <c r="B25"/>
  <c r="B24"/>
  <c r="C33" i="17"/>
  <c r="B23" i="38"/>
  <c r="B22"/>
  <c r="B21"/>
  <c r="B20"/>
  <c r="B19"/>
  <c r="B18"/>
  <c r="B17"/>
  <c r="B16"/>
  <c r="B15"/>
  <c r="B14"/>
  <c r="B13"/>
  <c r="E39" i="17"/>
  <c r="F39"/>
  <c r="G11" i="31"/>
  <c r="G11" i="33"/>
  <c r="G11" i="34"/>
  <c r="G11" i="36"/>
  <c r="G11" i="27"/>
  <c r="G11" i="28"/>
  <c r="G11" i="47"/>
  <c r="D108" i="17"/>
  <c r="D107"/>
  <c r="D106"/>
  <c r="D105"/>
  <c r="D104"/>
  <c r="D103"/>
  <c r="B103"/>
  <c r="D100"/>
  <c r="D99"/>
  <c r="D98"/>
  <c r="G11" i="56"/>
  <c r="Q12"/>
  <c r="P12"/>
  <c r="O12"/>
  <c r="N12"/>
  <c r="M12"/>
  <c r="L12"/>
  <c r="K12"/>
  <c r="J12"/>
  <c r="I12"/>
  <c r="H12"/>
  <c r="G12"/>
  <c r="D78" i="17"/>
  <c r="D77"/>
  <c r="D76"/>
  <c r="D75"/>
  <c r="D74"/>
  <c r="D73"/>
  <c r="D72"/>
  <c r="D71"/>
  <c r="D70"/>
  <c r="D69"/>
  <c r="D68"/>
  <c r="B68"/>
  <c r="E62" i="56"/>
  <c r="D62"/>
  <c r="C62"/>
  <c r="B62"/>
  <c r="E61"/>
  <c r="D61"/>
  <c r="C61"/>
  <c r="B61"/>
  <c r="E60"/>
  <c r="D60"/>
  <c r="C60"/>
  <c r="B60"/>
  <c r="E59"/>
  <c r="D59"/>
  <c r="C59"/>
  <c r="B59"/>
  <c r="E58"/>
  <c r="D58"/>
  <c r="C58"/>
  <c r="B58"/>
  <c r="E57"/>
  <c r="D57"/>
  <c r="C57"/>
  <c r="B57"/>
  <c r="E56"/>
  <c r="D56"/>
  <c r="C56"/>
  <c r="B56"/>
  <c r="E55"/>
  <c r="D55"/>
  <c r="C55"/>
  <c r="B55"/>
  <c r="E54"/>
  <c r="D54"/>
  <c r="C54"/>
  <c r="B54"/>
  <c r="E53"/>
  <c r="D53"/>
  <c r="C53"/>
  <c r="B53"/>
  <c r="E52"/>
  <c r="D52"/>
  <c r="C52"/>
  <c r="B52"/>
  <c r="E51"/>
  <c r="D51"/>
  <c r="C51"/>
  <c r="B51"/>
  <c r="E50"/>
  <c r="D50"/>
  <c r="C50"/>
  <c r="B50"/>
  <c r="E49"/>
  <c r="D49"/>
  <c r="C49"/>
  <c r="B49"/>
  <c r="E48"/>
  <c r="D48"/>
  <c r="C48"/>
  <c r="B48"/>
  <c r="E47"/>
  <c r="D47"/>
  <c r="C47"/>
  <c r="B47"/>
  <c r="E46"/>
  <c r="D46"/>
  <c r="C46"/>
  <c r="B46"/>
  <c r="E45"/>
  <c r="D45"/>
  <c r="C45"/>
  <c r="B45"/>
  <c r="E44"/>
  <c r="D44"/>
  <c r="C44"/>
  <c r="B44"/>
  <c r="E43"/>
  <c r="D43"/>
  <c r="C43"/>
  <c r="B43"/>
  <c r="E42"/>
  <c r="D42"/>
  <c r="C42"/>
  <c r="B42"/>
  <c r="E41"/>
  <c r="D41"/>
  <c r="C41"/>
  <c r="B41"/>
  <c r="E40"/>
  <c r="D40"/>
  <c r="C40"/>
  <c r="B40"/>
  <c r="E39"/>
  <c r="D39"/>
  <c r="C39"/>
  <c r="B39"/>
  <c r="E38"/>
  <c r="D38"/>
  <c r="C38"/>
  <c r="B38"/>
  <c r="E37"/>
  <c r="D37"/>
  <c r="C37"/>
  <c r="B37"/>
  <c r="E36"/>
  <c r="D36"/>
  <c r="C36"/>
  <c r="B36"/>
  <c r="E35"/>
  <c r="D35"/>
  <c r="C35"/>
  <c r="B35"/>
  <c r="E34"/>
  <c r="D34"/>
  <c r="C34"/>
  <c r="B34"/>
  <c r="E33"/>
  <c r="D33"/>
  <c r="C33"/>
  <c r="B33"/>
  <c r="E32"/>
  <c r="D32"/>
  <c r="C32"/>
  <c r="B32"/>
  <c r="E31"/>
  <c r="D31"/>
  <c r="C31"/>
  <c r="B31"/>
  <c r="E30"/>
  <c r="D30"/>
  <c r="C30"/>
  <c r="B30"/>
  <c r="E29"/>
  <c r="D29"/>
  <c r="C29"/>
  <c r="B29"/>
  <c r="E28"/>
  <c r="D28"/>
  <c r="C28"/>
  <c r="B28"/>
  <c r="E27"/>
  <c r="D27"/>
  <c r="C27"/>
  <c r="B27"/>
  <c r="E26"/>
  <c r="D26"/>
  <c r="C26"/>
  <c r="B26"/>
  <c r="E25"/>
  <c r="D25"/>
  <c r="C25"/>
  <c r="B25"/>
  <c r="E24"/>
  <c r="D24"/>
  <c r="C24"/>
  <c r="B24"/>
  <c r="E74" i="17" s="1"/>
  <c r="F74" s="1"/>
  <c r="E23" i="56"/>
  <c r="D23"/>
  <c r="C23"/>
  <c r="B23"/>
  <c r="E22"/>
  <c r="D22"/>
  <c r="C22"/>
  <c r="B22"/>
  <c r="E21"/>
  <c r="D21"/>
  <c r="C21"/>
  <c r="B21"/>
  <c r="E20"/>
  <c r="D20"/>
  <c r="C20"/>
  <c r="B20"/>
  <c r="E19"/>
  <c r="D19"/>
  <c r="C19"/>
  <c r="B19"/>
  <c r="E18"/>
  <c r="D18"/>
  <c r="C18"/>
  <c r="B18"/>
  <c r="E17"/>
  <c r="D17"/>
  <c r="C17"/>
  <c r="B17"/>
  <c r="E16"/>
  <c r="D16"/>
  <c r="C16"/>
  <c r="B16"/>
  <c r="E15"/>
  <c r="D15"/>
  <c r="C15"/>
  <c r="B15"/>
  <c r="E14"/>
  <c r="D14"/>
  <c r="C14"/>
  <c r="B14"/>
  <c r="E13"/>
  <c r="D13"/>
  <c r="C13"/>
  <c r="B13"/>
  <c r="D4"/>
  <c r="D3"/>
  <c r="D2"/>
  <c r="D63" i="17"/>
  <c r="D62"/>
  <c r="G11" i="51"/>
  <c r="J12"/>
  <c r="I12"/>
  <c r="H12"/>
  <c r="G12"/>
  <c r="E62"/>
  <c r="D62"/>
  <c r="C62"/>
  <c r="B62"/>
  <c r="E61"/>
  <c r="D61"/>
  <c r="C61"/>
  <c r="B61"/>
  <c r="E60"/>
  <c r="D60"/>
  <c r="C60"/>
  <c r="B60"/>
  <c r="E59"/>
  <c r="D59"/>
  <c r="C59"/>
  <c r="B59"/>
  <c r="E58"/>
  <c r="D58"/>
  <c r="C58"/>
  <c r="B58"/>
  <c r="E57"/>
  <c r="D57"/>
  <c r="C57"/>
  <c r="B57"/>
  <c r="E56"/>
  <c r="D56"/>
  <c r="C56"/>
  <c r="B56"/>
  <c r="E55"/>
  <c r="D55"/>
  <c r="C55"/>
  <c r="B55"/>
  <c r="E54"/>
  <c r="D54"/>
  <c r="C54"/>
  <c r="B54"/>
  <c r="E53"/>
  <c r="D53"/>
  <c r="C53"/>
  <c r="B53"/>
  <c r="E52"/>
  <c r="D52"/>
  <c r="C52"/>
  <c r="B52"/>
  <c r="E51"/>
  <c r="D51"/>
  <c r="C51"/>
  <c r="B51"/>
  <c r="E50"/>
  <c r="D50"/>
  <c r="C50"/>
  <c r="B50"/>
  <c r="E49"/>
  <c r="D49"/>
  <c r="C49"/>
  <c r="B49"/>
  <c r="E48"/>
  <c r="D48"/>
  <c r="C48"/>
  <c r="B48"/>
  <c r="E47"/>
  <c r="D47"/>
  <c r="C47"/>
  <c r="B47"/>
  <c r="E46"/>
  <c r="D46"/>
  <c r="C46"/>
  <c r="B46"/>
  <c r="E45"/>
  <c r="D45"/>
  <c r="C45"/>
  <c r="B45"/>
  <c r="E44"/>
  <c r="D44"/>
  <c r="C44"/>
  <c r="B44"/>
  <c r="E43"/>
  <c r="D43"/>
  <c r="C43"/>
  <c r="B43"/>
  <c r="E42"/>
  <c r="D42"/>
  <c r="C42"/>
  <c r="B42"/>
  <c r="E41"/>
  <c r="D41"/>
  <c r="C41"/>
  <c r="B41"/>
  <c r="E40"/>
  <c r="D40"/>
  <c r="C40"/>
  <c r="B40"/>
  <c r="E39"/>
  <c r="D39"/>
  <c r="C39"/>
  <c r="B39"/>
  <c r="E38"/>
  <c r="D38"/>
  <c r="C38"/>
  <c r="B38"/>
  <c r="E37"/>
  <c r="D37"/>
  <c r="C37"/>
  <c r="B37"/>
  <c r="C83" i="17" s="1"/>
  <c r="E36" i="51"/>
  <c r="D36"/>
  <c r="C36"/>
  <c r="B36"/>
  <c r="E35"/>
  <c r="D35"/>
  <c r="C35"/>
  <c r="B35"/>
  <c r="E34"/>
  <c r="D34"/>
  <c r="C34"/>
  <c r="B34"/>
  <c r="E33"/>
  <c r="D33"/>
  <c r="C33"/>
  <c r="B33"/>
  <c r="E32"/>
  <c r="D32"/>
  <c r="C32"/>
  <c r="B32"/>
  <c r="E31"/>
  <c r="D31"/>
  <c r="C31"/>
  <c r="B31"/>
  <c r="E30"/>
  <c r="D30"/>
  <c r="C30"/>
  <c r="B30"/>
  <c r="E29"/>
  <c r="D29"/>
  <c r="C29"/>
  <c r="B29"/>
  <c r="E28"/>
  <c r="D28"/>
  <c r="C28"/>
  <c r="B28"/>
  <c r="E27"/>
  <c r="D27"/>
  <c r="C27"/>
  <c r="B27"/>
  <c r="E26"/>
  <c r="D26"/>
  <c r="C26"/>
  <c r="B26"/>
  <c r="E25"/>
  <c r="D25"/>
  <c r="C25"/>
  <c r="B25"/>
  <c r="E24"/>
  <c r="D24"/>
  <c r="C24"/>
  <c r="B24"/>
  <c r="E23"/>
  <c r="D23"/>
  <c r="C23"/>
  <c r="B23"/>
  <c r="E22"/>
  <c r="D22"/>
  <c r="C22"/>
  <c r="B22"/>
  <c r="E21"/>
  <c r="D21"/>
  <c r="C21"/>
  <c r="B21"/>
  <c r="E20"/>
  <c r="D20"/>
  <c r="C20"/>
  <c r="B20"/>
  <c r="E19"/>
  <c r="D19"/>
  <c r="C19"/>
  <c r="B19"/>
  <c r="E18"/>
  <c r="D18"/>
  <c r="C18"/>
  <c r="B18"/>
  <c r="E17"/>
  <c r="D17"/>
  <c r="C17"/>
  <c r="B17"/>
  <c r="E16"/>
  <c r="D16"/>
  <c r="C16"/>
  <c r="B16"/>
  <c r="E15"/>
  <c r="D15"/>
  <c r="C15"/>
  <c r="B15"/>
  <c r="E14"/>
  <c r="D14"/>
  <c r="C14"/>
  <c r="B14"/>
  <c r="E13"/>
  <c r="D13"/>
  <c r="C13"/>
  <c r="B13"/>
  <c r="D4"/>
  <c r="D3"/>
  <c r="D2"/>
  <c r="H12" i="49"/>
  <c r="G12"/>
  <c r="G11"/>
  <c r="E62"/>
  <c r="D62"/>
  <c r="C62"/>
  <c r="B62"/>
  <c r="E61"/>
  <c r="D61"/>
  <c r="C61"/>
  <c r="B61"/>
  <c r="E60"/>
  <c r="D60"/>
  <c r="C60"/>
  <c r="B60"/>
  <c r="E59"/>
  <c r="D59"/>
  <c r="C59"/>
  <c r="B59"/>
  <c r="E58"/>
  <c r="D58"/>
  <c r="C58"/>
  <c r="B58"/>
  <c r="E57"/>
  <c r="D57"/>
  <c r="C57"/>
  <c r="B57"/>
  <c r="E56"/>
  <c r="D56"/>
  <c r="C56"/>
  <c r="B56"/>
  <c r="E55"/>
  <c r="D55"/>
  <c r="C55"/>
  <c r="B55"/>
  <c r="E54"/>
  <c r="D54"/>
  <c r="C54"/>
  <c r="B54"/>
  <c r="E53"/>
  <c r="D53"/>
  <c r="C53"/>
  <c r="B53"/>
  <c r="E52"/>
  <c r="D52"/>
  <c r="C52"/>
  <c r="B52"/>
  <c r="E51"/>
  <c r="D51"/>
  <c r="C51"/>
  <c r="B51"/>
  <c r="E50"/>
  <c r="D50"/>
  <c r="C50"/>
  <c r="B50"/>
  <c r="E49"/>
  <c r="D49"/>
  <c r="C49"/>
  <c r="B49"/>
  <c r="E48"/>
  <c r="D48"/>
  <c r="C48"/>
  <c r="B48"/>
  <c r="E47"/>
  <c r="D47"/>
  <c r="C47"/>
  <c r="B47"/>
  <c r="E46"/>
  <c r="D46"/>
  <c r="C46"/>
  <c r="B46"/>
  <c r="E45"/>
  <c r="D45"/>
  <c r="C45"/>
  <c r="B45"/>
  <c r="E44"/>
  <c r="D44"/>
  <c r="C44"/>
  <c r="B44"/>
  <c r="E43"/>
  <c r="D43"/>
  <c r="C43"/>
  <c r="B43"/>
  <c r="E42"/>
  <c r="D42"/>
  <c r="C42"/>
  <c r="B42"/>
  <c r="E41"/>
  <c r="D41"/>
  <c r="C41"/>
  <c r="B41"/>
  <c r="E40"/>
  <c r="D40"/>
  <c r="C40"/>
  <c r="B40"/>
  <c r="E39"/>
  <c r="D39"/>
  <c r="C39"/>
  <c r="B39"/>
  <c r="E38"/>
  <c r="D38"/>
  <c r="C38"/>
  <c r="B38"/>
  <c r="E37"/>
  <c r="D37"/>
  <c r="C37"/>
  <c r="B37"/>
  <c r="E36"/>
  <c r="D36"/>
  <c r="C36"/>
  <c r="B36"/>
  <c r="E35"/>
  <c r="D35"/>
  <c r="C35"/>
  <c r="B35"/>
  <c r="E34"/>
  <c r="D34"/>
  <c r="C34"/>
  <c r="B34"/>
  <c r="E33"/>
  <c r="D33"/>
  <c r="C33"/>
  <c r="B33"/>
  <c r="E32"/>
  <c r="D32"/>
  <c r="C32"/>
  <c r="B32"/>
  <c r="E31"/>
  <c r="D31"/>
  <c r="C31"/>
  <c r="B31"/>
  <c r="E30"/>
  <c r="D30"/>
  <c r="C30"/>
  <c r="B30"/>
  <c r="E29"/>
  <c r="D29"/>
  <c r="C29"/>
  <c r="B29"/>
  <c r="E28"/>
  <c r="D28"/>
  <c r="C28"/>
  <c r="B28"/>
  <c r="E27"/>
  <c r="D27"/>
  <c r="C27"/>
  <c r="B27"/>
  <c r="E26"/>
  <c r="D26"/>
  <c r="C26"/>
  <c r="B26"/>
  <c r="E25"/>
  <c r="D25"/>
  <c r="C25"/>
  <c r="B25"/>
  <c r="E24"/>
  <c r="D24"/>
  <c r="C24"/>
  <c r="B24"/>
  <c r="C61" i="17" s="1"/>
  <c r="E23" i="49"/>
  <c r="D23"/>
  <c r="C23"/>
  <c r="B23"/>
  <c r="E22"/>
  <c r="D22"/>
  <c r="C22"/>
  <c r="B22"/>
  <c r="E21"/>
  <c r="D21"/>
  <c r="C21"/>
  <c r="B21"/>
  <c r="E20"/>
  <c r="D20"/>
  <c r="C20"/>
  <c r="B20"/>
  <c r="E19"/>
  <c r="D19"/>
  <c r="C19"/>
  <c r="B19"/>
  <c r="E18"/>
  <c r="D18"/>
  <c r="C18"/>
  <c r="B18"/>
  <c r="E17"/>
  <c r="D17"/>
  <c r="C17"/>
  <c r="B17"/>
  <c r="E16"/>
  <c r="D16"/>
  <c r="C16"/>
  <c r="B16"/>
  <c r="E15"/>
  <c r="D15"/>
  <c r="C15"/>
  <c r="B15"/>
  <c r="E14"/>
  <c r="D14"/>
  <c r="C14"/>
  <c r="B14"/>
  <c r="E13"/>
  <c r="D13"/>
  <c r="C13"/>
  <c r="B13"/>
  <c r="D4"/>
  <c r="D3"/>
  <c r="D2"/>
  <c r="N12" i="47"/>
  <c r="M12"/>
  <c r="L12"/>
  <c r="K12"/>
  <c r="J12"/>
  <c r="I12"/>
  <c r="H12"/>
  <c r="G12"/>
  <c r="E62"/>
  <c r="D62"/>
  <c r="C62"/>
  <c r="B62"/>
  <c r="E61"/>
  <c r="D61"/>
  <c r="C61"/>
  <c r="B61"/>
  <c r="E60"/>
  <c r="D60"/>
  <c r="C60"/>
  <c r="B60"/>
  <c r="E59"/>
  <c r="D59"/>
  <c r="C59"/>
  <c r="B59"/>
  <c r="E58"/>
  <c r="D58"/>
  <c r="C58"/>
  <c r="B58"/>
  <c r="E57"/>
  <c r="D57"/>
  <c r="C57"/>
  <c r="B57"/>
  <c r="E56"/>
  <c r="D56"/>
  <c r="C56"/>
  <c r="B56"/>
  <c r="E55"/>
  <c r="D55"/>
  <c r="C55"/>
  <c r="B55"/>
  <c r="E54"/>
  <c r="D54"/>
  <c r="C54"/>
  <c r="B54"/>
  <c r="E53"/>
  <c r="D53"/>
  <c r="C53"/>
  <c r="B53"/>
  <c r="E52"/>
  <c r="D52"/>
  <c r="C52"/>
  <c r="B52"/>
  <c r="E51"/>
  <c r="D51"/>
  <c r="C51"/>
  <c r="B51"/>
  <c r="E50"/>
  <c r="D50"/>
  <c r="C50"/>
  <c r="B50"/>
  <c r="E49"/>
  <c r="D49"/>
  <c r="C49"/>
  <c r="B49"/>
  <c r="E48"/>
  <c r="D48"/>
  <c r="C48"/>
  <c r="B48"/>
  <c r="E47"/>
  <c r="D47"/>
  <c r="C47"/>
  <c r="B47"/>
  <c r="E46"/>
  <c r="D46"/>
  <c r="C46"/>
  <c r="B46"/>
  <c r="E45"/>
  <c r="D45"/>
  <c r="C45"/>
  <c r="B45"/>
  <c r="E44"/>
  <c r="D44"/>
  <c r="C44"/>
  <c r="B44"/>
  <c r="E43"/>
  <c r="D43"/>
  <c r="C43"/>
  <c r="B43"/>
  <c r="E42"/>
  <c r="D42"/>
  <c r="C42"/>
  <c r="B42"/>
  <c r="E41"/>
  <c r="D41"/>
  <c r="C41"/>
  <c r="B41"/>
  <c r="E40"/>
  <c r="D40"/>
  <c r="C40"/>
  <c r="B40"/>
  <c r="E39"/>
  <c r="D39"/>
  <c r="C39"/>
  <c r="B39"/>
  <c r="E38"/>
  <c r="D38"/>
  <c r="C38"/>
  <c r="B38"/>
  <c r="E37"/>
  <c r="D37"/>
  <c r="C37"/>
  <c r="B37"/>
  <c r="E36"/>
  <c r="D36"/>
  <c r="C36"/>
  <c r="B36"/>
  <c r="E35"/>
  <c r="D35"/>
  <c r="C35"/>
  <c r="B35"/>
  <c r="E34"/>
  <c r="D34"/>
  <c r="C34"/>
  <c r="B34"/>
  <c r="E33"/>
  <c r="D33"/>
  <c r="C33"/>
  <c r="B33"/>
  <c r="E32"/>
  <c r="D32"/>
  <c r="C32"/>
  <c r="B32"/>
  <c r="E31"/>
  <c r="D31"/>
  <c r="C31"/>
  <c r="B31"/>
  <c r="E30"/>
  <c r="D30"/>
  <c r="C30"/>
  <c r="B30"/>
  <c r="E29"/>
  <c r="D29"/>
  <c r="C29"/>
  <c r="B29"/>
  <c r="E28"/>
  <c r="D28"/>
  <c r="C28"/>
  <c r="B28"/>
  <c r="E27"/>
  <c r="D27"/>
  <c r="C27"/>
  <c r="B27"/>
  <c r="E26"/>
  <c r="D26"/>
  <c r="C26"/>
  <c r="B26"/>
  <c r="E25"/>
  <c r="D25"/>
  <c r="C25"/>
  <c r="B25"/>
  <c r="E24"/>
  <c r="D24"/>
  <c r="C24"/>
  <c r="B24"/>
  <c r="E59" i="17" s="1"/>
  <c r="F59" s="1"/>
  <c r="E23" i="47"/>
  <c r="D23"/>
  <c r="C23"/>
  <c r="B23"/>
  <c r="E22"/>
  <c r="D22"/>
  <c r="C22"/>
  <c r="B22"/>
  <c r="E21"/>
  <c r="D21"/>
  <c r="C21"/>
  <c r="B21"/>
  <c r="E20"/>
  <c r="D20"/>
  <c r="C20"/>
  <c r="B20"/>
  <c r="E19"/>
  <c r="D19"/>
  <c r="C19"/>
  <c r="B19"/>
  <c r="E18"/>
  <c r="D18"/>
  <c r="C18"/>
  <c r="B18"/>
  <c r="E17"/>
  <c r="D17"/>
  <c r="C17"/>
  <c r="B17"/>
  <c r="E16"/>
  <c r="D16"/>
  <c r="C16"/>
  <c r="B16"/>
  <c r="E15"/>
  <c r="D15"/>
  <c r="C15"/>
  <c r="B15"/>
  <c r="E14"/>
  <c r="D14"/>
  <c r="C14"/>
  <c r="B14"/>
  <c r="E13"/>
  <c r="D13"/>
  <c r="C13"/>
  <c r="B13"/>
  <c r="D4"/>
  <c r="D3"/>
  <c r="D2"/>
  <c r="D41" i="17"/>
  <c r="D40"/>
  <c r="B40"/>
  <c r="D39"/>
  <c r="D38"/>
  <c r="D37"/>
  <c r="D36"/>
  <c r="B36"/>
  <c r="D34"/>
  <c r="D33"/>
  <c r="B33"/>
  <c r="I12" i="36"/>
  <c r="H12"/>
  <c r="G12"/>
  <c r="D32" i="17"/>
  <c r="D31"/>
  <c r="D30"/>
  <c r="B30"/>
  <c r="E62" i="36"/>
  <c r="D62"/>
  <c r="C62"/>
  <c r="B62"/>
  <c r="E61"/>
  <c r="D61"/>
  <c r="C61"/>
  <c r="B61"/>
  <c r="E60"/>
  <c r="D60"/>
  <c r="C60"/>
  <c r="B60"/>
  <c r="E59"/>
  <c r="D59"/>
  <c r="C59"/>
  <c r="B59"/>
  <c r="E58"/>
  <c r="D58"/>
  <c r="C58"/>
  <c r="B58"/>
  <c r="E57"/>
  <c r="D57"/>
  <c r="C57"/>
  <c r="B57"/>
  <c r="E56"/>
  <c r="D56"/>
  <c r="C56"/>
  <c r="B56"/>
  <c r="E55"/>
  <c r="D55"/>
  <c r="C55"/>
  <c r="B55"/>
  <c r="E54"/>
  <c r="D54"/>
  <c r="C54"/>
  <c r="B54"/>
  <c r="E53"/>
  <c r="D53"/>
  <c r="C53"/>
  <c r="B53"/>
  <c r="E52"/>
  <c r="D52"/>
  <c r="C52"/>
  <c r="B52"/>
  <c r="E51"/>
  <c r="D51"/>
  <c r="C51"/>
  <c r="B51"/>
  <c r="E50"/>
  <c r="D50"/>
  <c r="C50"/>
  <c r="B50"/>
  <c r="E49"/>
  <c r="D49"/>
  <c r="C49"/>
  <c r="B49"/>
  <c r="E48"/>
  <c r="D48"/>
  <c r="C48"/>
  <c r="B48"/>
  <c r="E47"/>
  <c r="D47"/>
  <c r="C47"/>
  <c r="B47"/>
  <c r="E46"/>
  <c r="D46"/>
  <c r="C46"/>
  <c r="B46"/>
  <c r="E45"/>
  <c r="D45"/>
  <c r="C45"/>
  <c r="B45"/>
  <c r="E44"/>
  <c r="D44"/>
  <c r="C44"/>
  <c r="B44"/>
  <c r="E43"/>
  <c r="D43"/>
  <c r="C43"/>
  <c r="B43"/>
  <c r="E42"/>
  <c r="D42"/>
  <c r="C42"/>
  <c r="B42"/>
  <c r="E41"/>
  <c r="D41"/>
  <c r="C41"/>
  <c r="B41"/>
  <c r="E40"/>
  <c r="D40"/>
  <c r="C40"/>
  <c r="B40"/>
  <c r="E39"/>
  <c r="D39"/>
  <c r="C39"/>
  <c r="B39"/>
  <c r="E38"/>
  <c r="D38"/>
  <c r="C38"/>
  <c r="B38"/>
  <c r="E37"/>
  <c r="D37"/>
  <c r="C37"/>
  <c r="B37"/>
  <c r="E36"/>
  <c r="D36"/>
  <c r="C36"/>
  <c r="B36"/>
  <c r="E35"/>
  <c r="D35"/>
  <c r="C35"/>
  <c r="B35"/>
  <c r="E34"/>
  <c r="D34"/>
  <c r="C34"/>
  <c r="B34"/>
  <c r="E33"/>
  <c r="D33"/>
  <c r="C33"/>
  <c r="B33"/>
  <c r="E32"/>
  <c r="D32"/>
  <c r="C32"/>
  <c r="B32"/>
  <c r="E31"/>
  <c r="D31"/>
  <c r="C31"/>
  <c r="B31"/>
  <c r="E30"/>
  <c r="D30"/>
  <c r="C30"/>
  <c r="B30"/>
  <c r="E29"/>
  <c r="D29"/>
  <c r="C29"/>
  <c r="B29"/>
  <c r="E28"/>
  <c r="D28"/>
  <c r="C28"/>
  <c r="B28"/>
  <c r="E27"/>
  <c r="D27"/>
  <c r="C27"/>
  <c r="B27"/>
  <c r="E26"/>
  <c r="D26"/>
  <c r="C26"/>
  <c r="B26"/>
  <c r="E25"/>
  <c r="D25"/>
  <c r="C25"/>
  <c r="B25"/>
  <c r="E24"/>
  <c r="D24"/>
  <c r="C24"/>
  <c r="B24"/>
  <c r="E23"/>
  <c r="D23"/>
  <c r="C23"/>
  <c r="B23"/>
  <c r="E22"/>
  <c r="D22"/>
  <c r="C22"/>
  <c r="B22"/>
  <c r="E21"/>
  <c r="D21"/>
  <c r="C21"/>
  <c r="B21"/>
  <c r="E20"/>
  <c r="D20"/>
  <c r="C20"/>
  <c r="B20"/>
  <c r="E19"/>
  <c r="D19"/>
  <c r="C19"/>
  <c r="B19"/>
  <c r="E18"/>
  <c r="D18"/>
  <c r="C18"/>
  <c r="B18"/>
  <c r="E17"/>
  <c r="D17"/>
  <c r="C17"/>
  <c r="B17"/>
  <c r="E16"/>
  <c r="D16"/>
  <c r="C16"/>
  <c r="B16"/>
  <c r="E15"/>
  <c r="D15"/>
  <c r="C15"/>
  <c r="B15"/>
  <c r="E14"/>
  <c r="D14"/>
  <c r="C14"/>
  <c r="B14"/>
  <c r="E13"/>
  <c r="D13"/>
  <c r="C13"/>
  <c r="B13"/>
  <c r="D4"/>
  <c r="D3"/>
  <c r="D2"/>
  <c r="D29" i="17"/>
  <c r="D28"/>
  <c r="D27"/>
  <c r="B27"/>
  <c r="I12" i="34"/>
  <c r="H12"/>
  <c r="G12"/>
  <c r="E62"/>
  <c r="D62"/>
  <c r="C62"/>
  <c r="B62"/>
  <c r="E61"/>
  <c r="D61"/>
  <c r="C61"/>
  <c r="B61"/>
  <c r="E60"/>
  <c r="D60"/>
  <c r="C60"/>
  <c r="B60"/>
  <c r="E59"/>
  <c r="D59"/>
  <c r="C59"/>
  <c r="B59"/>
  <c r="E58"/>
  <c r="D58"/>
  <c r="C58"/>
  <c r="B58"/>
  <c r="E57"/>
  <c r="D57"/>
  <c r="C57"/>
  <c r="B57"/>
  <c r="E56"/>
  <c r="D56"/>
  <c r="C56"/>
  <c r="B56"/>
  <c r="E55"/>
  <c r="D55"/>
  <c r="C55"/>
  <c r="B55"/>
  <c r="E54"/>
  <c r="D54"/>
  <c r="C54"/>
  <c r="B54"/>
  <c r="E53"/>
  <c r="D53"/>
  <c r="C53"/>
  <c r="B53"/>
  <c r="E52"/>
  <c r="D52"/>
  <c r="C52"/>
  <c r="B52"/>
  <c r="E51"/>
  <c r="D51"/>
  <c r="C51"/>
  <c r="B51"/>
  <c r="E50"/>
  <c r="D50"/>
  <c r="C50"/>
  <c r="B50"/>
  <c r="E49"/>
  <c r="D49"/>
  <c r="C49"/>
  <c r="B49"/>
  <c r="E48"/>
  <c r="D48"/>
  <c r="C48"/>
  <c r="B48"/>
  <c r="E47"/>
  <c r="D47"/>
  <c r="C47"/>
  <c r="B47"/>
  <c r="E46"/>
  <c r="D46"/>
  <c r="C46"/>
  <c r="B46"/>
  <c r="E45"/>
  <c r="D45"/>
  <c r="C45"/>
  <c r="B45"/>
  <c r="E44"/>
  <c r="D44"/>
  <c r="C44"/>
  <c r="B44"/>
  <c r="E43"/>
  <c r="D43"/>
  <c r="C43"/>
  <c r="B43"/>
  <c r="E42"/>
  <c r="D42"/>
  <c r="C42"/>
  <c r="B42"/>
  <c r="E41"/>
  <c r="D41"/>
  <c r="C41"/>
  <c r="B41"/>
  <c r="E40"/>
  <c r="D40"/>
  <c r="C40"/>
  <c r="B40"/>
  <c r="E39"/>
  <c r="D39"/>
  <c r="C39"/>
  <c r="B39"/>
  <c r="E38"/>
  <c r="D38"/>
  <c r="C38"/>
  <c r="B38"/>
  <c r="E37"/>
  <c r="D37"/>
  <c r="C37"/>
  <c r="B37"/>
  <c r="E28" i="17" s="1"/>
  <c r="F28" s="1"/>
  <c r="E36" i="34"/>
  <c r="D36"/>
  <c r="C36"/>
  <c r="B36"/>
  <c r="E35"/>
  <c r="D35"/>
  <c r="C35"/>
  <c r="B35"/>
  <c r="E34"/>
  <c r="D34"/>
  <c r="C34"/>
  <c r="B34"/>
  <c r="E33"/>
  <c r="D33"/>
  <c r="C33"/>
  <c r="B33"/>
  <c r="E32"/>
  <c r="D32"/>
  <c r="C32"/>
  <c r="B32"/>
  <c r="E31"/>
  <c r="D31"/>
  <c r="C31"/>
  <c r="B31"/>
  <c r="E30"/>
  <c r="D30"/>
  <c r="C30"/>
  <c r="B30"/>
  <c r="E29"/>
  <c r="D29"/>
  <c r="C29"/>
  <c r="B29"/>
  <c r="E28"/>
  <c r="D28"/>
  <c r="C28"/>
  <c r="B28"/>
  <c r="E27"/>
  <c r="D27"/>
  <c r="C27"/>
  <c r="B27"/>
  <c r="E26"/>
  <c r="D26"/>
  <c r="C26"/>
  <c r="B26"/>
  <c r="E25"/>
  <c r="D25"/>
  <c r="C25"/>
  <c r="B25"/>
  <c r="E24"/>
  <c r="D24"/>
  <c r="C24"/>
  <c r="B24"/>
  <c r="E23"/>
  <c r="D23"/>
  <c r="C23"/>
  <c r="B23"/>
  <c r="E22"/>
  <c r="D22"/>
  <c r="C22"/>
  <c r="B22"/>
  <c r="E21"/>
  <c r="D21"/>
  <c r="C21"/>
  <c r="B21"/>
  <c r="E20"/>
  <c r="D20"/>
  <c r="C20"/>
  <c r="B20"/>
  <c r="E19"/>
  <c r="D19"/>
  <c r="C19"/>
  <c r="B19"/>
  <c r="E18"/>
  <c r="D18"/>
  <c r="C18"/>
  <c r="B18"/>
  <c r="E17"/>
  <c r="D17"/>
  <c r="C17"/>
  <c r="B17"/>
  <c r="E16"/>
  <c r="D16"/>
  <c r="C16"/>
  <c r="B16"/>
  <c r="E15"/>
  <c r="D15"/>
  <c r="C15"/>
  <c r="B15"/>
  <c r="E14"/>
  <c r="D14"/>
  <c r="C14"/>
  <c r="B14"/>
  <c r="E13"/>
  <c r="D13"/>
  <c r="C13"/>
  <c r="B13"/>
  <c r="D4"/>
  <c r="D3"/>
  <c r="D2"/>
  <c r="D26" i="17"/>
  <c r="D25"/>
  <c r="D24"/>
  <c r="B24"/>
  <c r="I12" i="33"/>
  <c r="H12"/>
  <c r="G12"/>
  <c r="E62"/>
  <c r="D62"/>
  <c r="C62"/>
  <c r="B62"/>
  <c r="E61"/>
  <c r="D61"/>
  <c r="C61"/>
  <c r="B61"/>
  <c r="E60"/>
  <c r="D60"/>
  <c r="C60"/>
  <c r="B60"/>
  <c r="E59"/>
  <c r="D59"/>
  <c r="C59"/>
  <c r="B59"/>
  <c r="E58"/>
  <c r="D58"/>
  <c r="C58"/>
  <c r="B58"/>
  <c r="E57"/>
  <c r="D57"/>
  <c r="C57"/>
  <c r="B57"/>
  <c r="E56"/>
  <c r="D56"/>
  <c r="C56"/>
  <c r="B56"/>
  <c r="E55"/>
  <c r="D55"/>
  <c r="C55"/>
  <c r="B55"/>
  <c r="E54"/>
  <c r="D54"/>
  <c r="C54"/>
  <c r="B54"/>
  <c r="E53"/>
  <c r="D53"/>
  <c r="C53"/>
  <c r="B53"/>
  <c r="E52"/>
  <c r="D52"/>
  <c r="C52"/>
  <c r="B52"/>
  <c r="E51"/>
  <c r="D51"/>
  <c r="C51"/>
  <c r="B51"/>
  <c r="E50"/>
  <c r="D50"/>
  <c r="C50"/>
  <c r="B50"/>
  <c r="E49"/>
  <c r="D49"/>
  <c r="C49"/>
  <c r="B49"/>
  <c r="E48"/>
  <c r="D48"/>
  <c r="C48"/>
  <c r="B48"/>
  <c r="E47"/>
  <c r="D47"/>
  <c r="C47"/>
  <c r="B47"/>
  <c r="E46"/>
  <c r="D46"/>
  <c r="C46"/>
  <c r="B46"/>
  <c r="E45"/>
  <c r="D45"/>
  <c r="C45"/>
  <c r="B45"/>
  <c r="E44"/>
  <c r="D44"/>
  <c r="C44"/>
  <c r="B44"/>
  <c r="E43"/>
  <c r="D43"/>
  <c r="C43"/>
  <c r="B43"/>
  <c r="E42"/>
  <c r="D42"/>
  <c r="C42"/>
  <c r="B42"/>
  <c r="E41"/>
  <c r="D41"/>
  <c r="C41"/>
  <c r="B41"/>
  <c r="E40"/>
  <c r="D40"/>
  <c r="C40"/>
  <c r="B40"/>
  <c r="E39"/>
  <c r="D39"/>
  <c r="C39"/>
  <c r="B39"/>
  <c r="E38"/>
  <c r="D38"/>
  <c r="C38"/>
  <c r="B38"/>
  <c r="E37"/>
  <c r="D37"/>
  <c r="C37"/>
  <c r="B37"/>
  <c r="C24" i="17" s="1"/>
  <c r="E36" i="33"/>
  <c r="D36"/>
  <c r="C36"/>
  <c r="B36"/>
  <c r="E35"/>
  <c r="D35"/>
  <c r="C35"/>
  <c r="B35"/>
  <c r="E34"/>
  <c r="D34"/>
  <c r="C34"/>
  <c r="B34"/>
  <c r="E33"/>
  <c r="D33"/>
  <c r="C33"/>
  <c r="B33"/>
  <c r="E32"/>
  <c r="D32"/>
  <c r="C32"/>
  <c r="B32"/>
  <c r="E31"/>
  <c r="D31"/>
  <c r="C31"/>
  <c r="B31"/>
  <c r="E30"/>
  <c r="D30"/>
  <c r="C30"/>
  <c r="B30"/>
  <c r="E29"/>
  <c r="D29"/>
  <c r="C29"/>
  <c r="B29"/>
  <c r="E28"/>
  <c r="D28"/>
  <c r="C28"/>
  <c r="B28"/>
  <c r="E27"/>
  <c r="D27"/>
  <c r="C27"/>
  <c r="B27"/>
  <c r="E26"/>
  <c r="D26"/>
  <c r="C26"/>
  <c r="B26"/>
  <c r="E25"/>
  <c r="D25"/>
  <c r="C25"/>
  <c r="B25"/>
  <c r="E24"/>
  <c r="D24"/>
  <c r="C24"/>
  <c r="B24"/>
  <c r="E23"/>
  <c r="D23"/>
  <c r="C23"/>
  <c r="B23"/>
  <c r="E22"/>
  <c r="D22"/>
  <c r="C22"/>
  <c r="B22"/>
  <c r="E21"/>
  <c r="D21"/>
  <c r="C21"/>
  <c r="B21"/>
  <c r="E20"/>
  <c r="D20"/>
  <c r="C20"/>
  <c r="B20"/>
  <c r="E19"/>
  <c r="D19"/>
  <c r="C19"/>
  <c r="B19"/>
  <c r="E18"/>
  <c r="D18"/>
  <c r="C18"/>
  <c r="B18"/>
  <c r="E17"/>
  <c r="D17"/>
  <c r="C17"/>
  <c r="B17"/>
  <c r="E16"/>
  <c r="D16"/>
  <c r="C16"/>
  <c r="B16"/>
  <c r="E15"/>
  <c r="D15"/>
  <c r="C15"/>
  <c r="B15"/>
  <c r="E14"/>
  <c r="D14"/>
  <c r="C14"/>
  <c r="B14"/>
  <c r="E13"/>
  <c r="D13"/>
  <c r="C13"/>
  <c r="B13"/>
  <c r="D4"/>
  <c r="D3"/>
  <c r="D2"/>
  <c r="D23" i="17"/>
  <c r="D22"/>
  <c r="D21"/>
  <c r="B21"/>
  <c r="I12" i="31"/>
  <c r="H12"/>
  <c r="G12"/>
  <c r="E62"/>
  <c r="D62"/>
  <c r="C62"/>
  <c r="B62"/>
  <c r="E61"/>
  <c r="D61"/>
  <c r="C61"/>
  <c r="B61"/>
  <c r="E60"/>
  <c r="D60"/>
  <c r="C60"/>
  <c r="B60"/>
  <c r="E59"/>
  <c r="D59"/>
  <c r="C59"/>
  <c r="B59"/>
  <c r="E58"/>
  <c r="D58"/>
  <c r="C58"/>
  <c r="B58"/>
  <c r="E57"/>
  <c r="D57"/>
  <c r="C57"/>
  <c r="B57"/>
  <c r="E56"/>
  <c r="D56"/>
  <c r="C56"/>
  <c r="B56"/>
  <c r="E55"/>
  <c r="D55"/>
  <c r="C55"/>
  <c r="B55"/>
  <c r="E54"/>
  <c r="D54"/>
  <c r="C54"/>
  <c r="B54"/>
  <c r="E53"/>
  <c r="D53"/>
  <c r="C53"/>
  <c r="B53"/>
  <c r="E52"/>
  <c r="D52"/>
  <c r="C52"/>
  <c r="B52"/>
  <c r="E51"/>
  <c r="D51"/>
  <c r="C51"/>
  <c r="B51"/>
  <c r="E50"/>
  <c r="D50"/>
  <c r="C50"/>
  <c r="B50"/>
  <c r="E49"/>
  <c r="D49"/>
  <c r="C49"/>
  <c r="B49"/>
  <c r="E48"/>
  <c r="D48"/>
  <c r="C48"/>
  <c r="B48"/>
  <c r="E47"/>
  <c r="D47"/>
  <c r="C47"/>
  <c r="B47"/>
  <c r="E46"/>
  <c r="D46"/>
  <c r="C46"/>
  <c r="B46"/>
  <c r="E45"/>
  <c r="D45"/>
  <c r="C45"/>
  <c r="B45"/>
  <c r="E44"/>
  <c r="D44"/>
  <c r="C44"/>
  <c r="B44"/>
  <c r="E43"/>
  <c r="D43"/>
  <c r="C43"/>
  <c r="B43"/>
  <c r="E42"/>
  <c r="D42"/>
  <c r="C42"/>
  <c r="B42"/>
  <c r="E41"/>
  <c r="D41"/>
  <c r="C41"/>
  <c r="B41"/>
  <c r="E40"/>
  <c r="D40"/>
  <c r="C40"/>
  <c r="B40"/>
  <c r="E39"/>
  <c r="D39"/>
  <c r="C39"/>
  <c r="B39"/>
  <c r="E38"/>
  <c r="D38"/>
  <c r="C38"/>
  <c r="B38"/>
  <c r="E37"/>
  <c r="D37"/>
  <c r="C37"/>
  <c r="B37"/>
  <c r="E36"/>
  <c r="D36"/>
  <c r="C36"/>
  <c r="B36"/>
  <c r="E35"/>
  <c r="D35"/>
  <c r="C35"/>
  <c r="B35"/>
  <c r="E34"/>
  <c r="D34"/>
  <c r="C34"/>
  <c r="B34"/>
  <c r="E33"/>
  <c r="D33"/>
  <c r="C33"/>
  <c r="B33"/>
  <c r="E32"/>
  <c r="D32"/>
  <c r="C32"/>
  <c r="B32"/>
  <c r="E31"/>
  <c r="D31"/>
  <c r="C31"/>
  <c r="B31"/>
  <c r="E30"/>
  <c r="D30"/>
  <c r="C30"/>
  <c r="B30"/>
  <c r="E29"/>
  <c r="D29"/>
  <c r="C29"/>
  <c r="B29"/>
  <c r="E28"/>
  <c r="D28"/>
  <c r="C28"/>
  <c r="B28"/>
  <c r="E27"/>
  <c r="D27"/>
  <c r="C27"/>
  <c r="B27"/>
  <c r="E26"/>
  <c r="D26"/>
  <c r="C26"/>
  <c r="B26"/>
  <c r="E25"/>
  <c r="D25"/>
  <c r="C25"/>
  <c r="B25"/>
  <c r="E24"/>
  <c r="D24"/>
  <c r="C24"/>
  <c r="B24"/>
  <c r="C21" i="17" s="1"/>
  <c r="E23" i="31"/>
  <c r="D23"/>
  <c r="C23"/>
  <c r="B23"/>
  <c r="E22"/>
  <c r="D22"/>
  <c r="C22"/>
  <c r="B22"/>
  <c r="E21"/>
  <c r="D21"/>
  <c r="C21"/>
  <c r="B21"/>
  <c r="E20"/>
  <c r="D20"/>
  <c r="C20"/>
  <c r="B20"/>
  <c r="E19"/>
  <c r="D19"/>
  <c r="C19"/>
  <c r="B19"/>
  <c r="E18"/>
  <c r="D18"/>
  <c r="C18"/>
  <c r="B18"/>
  <c r="E17"/>
  <c r="D17"/>
  <c r="C17"/>
  <c r="B17"/>
  <c r="E16"/>
  <c r="D16"/>
  <c r="C16"/>
  <c r="B16"/>
  <c r="E15"/>
  <c r="D15"/>
  <c r="C15"/>
  <c r="B15"/>
  <c r="E14"/>
  <c r="D14"/>
  <c r="C14"/>
  <c r="B14"/>
  <c r="E13"/>
  <c r="D13"/>
  <c r="C13"/>
  <c r="B13"/>
  <c r="D4"/>
  <c r="D3"/>
  <c r="D2"/>
  <c r="D20" i="17"/>
  <c r="D19"/>
  <c r="D18"/>
  <c r="B18"/>
  <c r="I12" i="28"/>
  <c r="H12"/>
  <c r="G12"/>
  <c r="E62"/>
  <c r="D62"/>
  <c r="C62"/>
  <c r="B62"/>
  <c r="E61"/>
  <c r="D61"/>
  <c r="C61"/>
  <c r="B61"/>
  <c r="E60"/>
  <c r="D60"/>
  <c r="C60"/>
  <c r="B60"/>
  <c r="E59"/>
  <c r="D59"/>
  <c r="C59"/>
  <c r="B59"/>
  <c r="E58"/>
  <c r="D58"/>
  <c r="C58"/>
  <c r="B58"/>
  <c r="E57"/>
  <c r="D57"/>
  <c r="C57"/>
  <c r="B57"/>
  <c r="E56"/>
  <c r="D56"/>
  <c r="C56"/>
  <c r="B56"/>
  <c r="E55"/>
  <c r="D55"/>
  <c r="C55"/>
  <c r="B55"/>
  <c r="E54"/>
  <c r="D54"/>
  <c r="C54"/>
  <c r="B54"/>
  <c r="E53"/>
  <c r="D53"/>
  <c r="C53"/>
  <c r="B53"/>
  <c r="E52"/>
  <c r="D52"/>
  <c r="C52"/>
  <c r="B52"/>
  <c r="E51"/>
  <c r="D51"/>
  <c r="C51"/>
  <c r="B51"/>
  <c r="E50"/>
  <c r="D50"/>
  <c r="C50"/>
  <c r="B50"/>
  <c r="E49"/>
  <c r="D49"/>
  <c r="C49"/>
  <c r="B49"/>
  <c r="E48"/>
  <c r="D48"/>
  <c r="C48"/>
  <c r="B48"/>
  <c r="E47"/>
  <c r="D47"/>
  <c r="C47"/>
  <c r="B47"/>
  <c r="E46"/>
  <c r="D46"/>
  <c r="C46"/>
  <c r="B46"/>
  <c r="E45"/>
  <c r="D45"/>
  <c r="C45"/>
  <c r="B45"/>
  <c r="E44"/>
  <c r="D44"/>
  <c r="C44"/>
  <c r="B44"/>
  <c r="E43"/>
  <c r="D43"/>
  <c r="C43"/>
  <c r="B43"/>
  <c r="E42"/>
  <c r="D42"/>
  <c r="C42"/>
  <c r="B42"/>
  <c r="E41"/>
  <c r="D41"/>
  <c r="C41"/>
  <c r="B41"/>
  <c r="E40"/>
  <c r="D40"/>
  <c r="C40"/>
  <c r="B40"/>
  <c r="E39"/>
  <c r="D39"/>
  <c r="C39"/>
  <c r="B39"/>
  <c r="E38"/>
  <c r="D38"/>
  <c r="C38"/>
  <c r="B38"/>
  <c r="E37"/>
  <c r="D37"/>
  <c r="C37"/>
  <c r="B37"/>
  <c r="C18" i="17" s="1"/>
  <c r="E36" i="28"/>
  <c r="D36"/>
  <c r="C36"/>
  <c r="B36"/>
  <c r="E35"/>
  <c r="D35"/>
  <c r="C35"/>
  <c r="B35"/>
  <c r="E34"/>
  <c r="D34"/>
  <c r="C34"/>
  <c r="B34"/>
  <c r="E33"/>
  <c r="D33"/>
  <c r="C33"/>
  <c r="B33"/>
  <c r="E32"/>
  <c r="D32"/>
  <c r="C32"/>
  <c r="B32"/>
  <c r="E31"/>
  <c r="D31"/>
  <c r="C31"/>
  <c r="B31"/>
  <c r="E30"/>
  <c r="D30"/>
  <c r="C30"/>
  <c r="B30"/>
  <c r="E29"/>
  <c r="D29"/>
  <c r="C29"/>
  <c r="B29"/>
  <c r="E28"/>
  <c r="D28"/>
  <c r="C28"/>
  <c r="B28"/>
  <c r="E27"/>
  <c r="D27"/>
  <c r="C27"/>
  <c r="B27"/>
  <c r="E26"/>
  <c r="D26"/>
  <c r="C26"/>
  <c r="B26"/>
  <c r="E25"/>
  <c r="D25"/>
  <c r="C25"/>
  <c r="B25"/>
  <c r="E24"/>
  <c r="D24"/>
  <c r="C24"/>
  <c r="B24"/>
  <c r="E23"/>
  <c r="D23"/>
  <c r="C23"/>
  <c r="B23"/>
  <c r="E22"/>
  <c r="D22"/>
  <c r="C22"/>
  <c r="B22"/>
  <c r="E21"/>
  <c r="D21"/>
  <c r="C21"/>
  <c r="B21"/>
  <c r="E20"/>
  <c r="D20"/>
  <c r="C20"/>
  <c r="B20"/>
  <c r="E19"/>
  <c r="D19"/>
  <c r="C19"/>
  <c r="B19"/>
  <c r="E18"/>
  <c r="D18"/>
  <c r="C18"/>
  <c r="B18"/>
  <c r="E17"/>
  <c r="D17"/>
  <c r="C17"/>
  <c r="B17"/>
  <c r="E16"/>
  <c r="D16"/>
  <c r="C16"/>
  <c r="B16"/>
  <c r="E15"/>
  <c r="D15"/>
  <c r="C15"/>
  <c r="B15"/>
  <c r="E14"/>
  <c r="D14"/>
  <c r="C14"/>
  <c r="B14"/>
  <c r="E13"/>
  <c r="D13"/>
  <c r="C13"/>
  <c r="B13"/>
  <c r="D4"/>
  <c r="D3"/>
  <c r="D2"/>
  <c r="D17" i="17"/>
  <c r="D16"/>
  <c r="D15"/>
  <c r="B15"/>
  <c r="I12" i="27"/>
  <c r="H12"/>
  <c r="G12"/>
  <c r="E62"/>
  <c r="D62"/>
  <c r="C62"/>
  <c r="B62"/>
  <c r="E61"/>
  <c r="D61"/>
  <c r="C61"/>
  <c r="B61"/>
  <c r="E60"/>
  <c r="D60"/>
  <c r="C60"/>
  <c r="B60"/>
  <c r="E59"/>
  <c r="D59"/>
  <c r="C59"/>
  <c r="B59"/>
  <c r="E58"/>
  <c r="D58"/>
  <c r="C58"/>
  <c r="B58"/>
  <c r="E57"/>
  <c r="D57"/>
  <c r="C57"/>
  <c r="B57"/>
  <c r="E56"/>
  <c r="D56"/>
  <c r="C56"/>
  <c r="B56"/>
  <c r="E55"/>
  <c r="D55"/>
  <c r="C55"/>
  <c r="B55"/>
  <c r="E54"/>
  <c r="D54"/>
  <c r="C54"/>
  <c r="B54"/>
  <c r="E53"/>
  <c r="D53"/>
  <c r="C53"/>
  <c r="B53"/>
  <c r="E52"/>
  <c r="D52"/>
  <c r="C52"/>
  <c r="B52"/>
  <c r="E51"/>
  <c r="D51"/>
  <c r="C51"/>
  <c r="B51"/>
  <c r="E50"/>
  <c r="D50"/>
  <c r="C50"/>
  <c r="B50"/>
  <c r="E49"/>
  <c r="D49"/>
  <c r="C49"/>
  <c r="B49"/>
  <c r="E48"/>
  <c r="D48"/>
  <c r="C48"/>
  <c r="B48"/>
  <c r="E47"/>
  <c r="D47"/>
  <c r="C47"/>
  <c r="B47"/>
  <c r="E46"/>
  <c r="D46"/>
  <c r="C46"/>
  <c r="B46"/>
  <c r="E45"/>
  <c r="D45"/>
  <c r="C45"/>
  <c r="B45"/>
  <c r="E44"/>
  <c r="D44"/>
  <c r="C44"/>
  <c r="B44"/>
  <c r="E43"/>
  <c r="D43"/>
  <c r="C43"/>
  <c r="B43"/>
  <c r="E42"/>
  <c r="D42"/>
  <c r="C42"/>
  <c r="B42"/>
  <c r="E41"/>
  <c r="D41"/>
  <c r="C41"/>
  <c r="B41"/>
  <c r="E40"/>
  <c r="D40"/>
  <c r="C40"/>
  <c r="B40"/>
  <c r="E39"/>
  <c r="D39"/>
  <c r="C39"/>
  <c r="B39"/>
  <c r="E38"/>
  <c r="D38"/>
  <c r="C38"/>
  <c r="B38"/>
  <c r="E37"/>
  <c r="D37"/>
  <c r="C37"/>
  <c r="B37"/>
  <c r="C15" i="17" s="1"/>
  <c r="E36" i="27"/>
  <c r="D36"/>
  <c r="C36"/>
  <c r="B36"/>
  <c r="E35"/>
  <c r="D35"/>
  <c r="C35"/>
  <c r="B35"/>
  <c r="E34"/>
  <c r="D34"/>
  <c r="C34"/>
  <c r="B34"/>
  <c r="E33"/>
  <c r="D33"/>
  <c r="C33"/>
  <c r="B33"/>
  <c r="E32"/>
  <c r="D32"/>
  <c r="C32"/>
  <c r="B32"/>
  <c r="E31"/>
  <c r="D31"/>
  <c r="C31"/>
  <c r="B31"/>
  <c r="E30"/>
  <c r="D30"/>
  <c r="C30"/>
  <c r="B30"/>
  <c r="E29"/>
  <c r="D29"/>
  <c r="C29"/>
  <c r="B29"/>
  <c r="E28"/>
  <c r="D28"/>
  <c r="C28"/>
  <c r="B28"/>
  <c r="E27"/>
  <c r="D27"/>
  <c r="C27"/>
  <c r="B27"/>
  <c r="E26"/>
  <c r="D26"/>
  <c r="C26"/>
  <c r="B26"/>
  <c r="E25"/>
  <c r="D25"/>
  <c r="C25"/>
  <c r="B25"/>
  <c r="E24"/>
  <c r="D24"/>
  <c r="C24"/>
  <c r="B24"/>
  <c r="E23"/>
  <c r="D23"/>
  <c r="C23"/>
  <c r="B23"/>
  <c r="E22"/>
  <c r="D22"/>
  <c r="C22"/>
  <c r="B22"/>
  <c r="E21"/>
  <c r="D21"/>
  <c r="C21"/>
  <c r="B21"/>
  <c r="E20"/>
  <c r="D20"/>
  <c r="C20"/>
  <c r="B20"/>
  <c r="E19"/>
  <c r="D19"/>
  <c r="C19"/>
  <c r="B19"/>
  <c r="E18"/>
  <c r="D18"/>
  <c r="C18"/>
  <c r="B18"/>
  <c r="E17"/>
  <c r="D17"/>
  <c r="C17"/>
  <c r="B17"/>
  <c r="E16"/>
  <c r="D16"/>
  <c r="C16"/>
  <c r="B16"/>
  <c r="E15"/>
  <c r="D15"/>
  <c r="C15"/>
  <c r="B15"/>
  <c r="E14"/>
  <c r="D14"/>
  <c r="C14"/>
  <c r="B14"/>
  <c r="E13"/>
  <c r="D13"/>
  <c r="C13"/>
  <c r="B13"/>
  <c r="D4"/>
  <c r="D3"/>
  <c r="D2"/>
  <c r="B12" i="17"/>
  <c r="I12" i="19"/>
  <c r="H12"/>
  <c r="G12"/>
  <c r="D4"/>
  <c r="D3"/>
  <c r="D2"/>
  <c r="D11" i="17"/>
  <c r="G11" i="19"/>
  <c r="C115" i="17"/>
  <c r="D14"/>
  <c r="D13"/>
  <c r="D12"/>
  <c r="B4"/>
  <c r="B2"/>
  <c r="C117"/>
  <c r="D21" i="19"/>
  <c r="H16" i="17" s="1"/>
  <c r="I16" s="1"/>
  <c r="D22" i="19"/>
  <c r="H17" i="17" s="1"/>
  <c r="I17" s="1"/>
  <c r="D23" i="19"/>
  <c r="H18" i="17" s="1"/>
  <c r="I18" s="1"/>
  <c r="D24" i="19"/>
  <c r="H19" i="17" s="1"/>
  <c r="I19" s="1"/>
  <c r="D25" i="19"/>
  <c r="H20" i="17" s="1"/>
  <c r="I20" s="1"/>
  <c r="D26" i="19"/>
  <c r="H21" i="17" s="1"/>
  <c r="I21" s="1"/>
  <c r="D27" i="19"/>
  <c r="H22" i="17" s="1"/>
  <c r="I22" s="1"/>
  <c r="D28" i="19"/>
  <c r="H23" i="17" s="1"/>
  <c r="I23" s="1"/>
  <c r="D29" i="19"/>
  <c r="H24" i="17" s="1"/>
  <c r="I24" s="1"/>
  <c r="D30" i="19"/>
  <c r="H25" i="17" s="1"/>
  <c r="I25" s="1"/>
  <c r="D31" i="19"/>
  <c r="H26" i="17" s="1"/>
  <c r="I26" s="1"/>
  <c r="D32" i="19"/>
  <c r="H27" i="17" s="1"/>
  <c r="I27" s="1"/>
  <c r="D33" i="19"/>
  <c r="H28" i="17" s="1"/>
  <c r="I28" s="1"/>
  <c r="D34" i="19"/>
  <c r="H29" i="17" s="1"/>
  <c r="I29" s="1"/>
  <c r="D35" i="19"/>
  <c r="H30" i="17" s="1"/>
  <c r="I30" s="1"/>
  <c r="D36" i="19"/>
  <c r="H31" i="17" s="1"/>
  <c r="I31" s="1"/>
  <c r="D37" i="19"/>
  <c r="H32" i="17" s="1"/>
  <c r="I32" s="1"/>
  <c r="D38" i="19"/>
  <c r="H33" i="17" s="1"/>
  <c r="I33" s="1"/>
  <c r="D39" i="19"/>
  <c r="H34" i="17" s="1"/>
  <c r="I34" s="1"/>
  <c r="D40" i="19"/>
  <c r="H35" i="17" s="1"/>
  <c r="I35" s="1"/>
  <c r="D41" i="19"/>
  <c r="H36" i="17" s="1"/>
  <c r="I36" s="1"/>
  <c r="D42" i="19"/>
  <c r="H37" i="17" s="1"/>
  <c r="I37" s="1"/>
  <c r="D13" i="19"/>
  <c r="H8" i="17" s="1"/>
  <c r="I8" s="1"/>
  <c r="B14" i="19"/>
  <c r="D14"/>
  <c r="H9" i="17" s="1"/>
  <c r="I9" s="1"/>
  <c r="C14" i="19"/>
  <c r="E14"/>
  <c r="B15"/>
  <c r="D15"/>
  <c r="H10" i="17" s="1"/>
  <c r="I10" s="1"/>
  <c r="C15" i="19"/>
  <c r="E15"/>
  <c r="B16"/>
  <c r="D16"/>
  <c r="H11" i="17" s="1"/>
  <c r="I11" s="1"/>
  <c r="C16" i="19"/>
  <c r="E16"/>
  <c r="B17"/>
  <c r="D17"/>
  <c r="H12" i="17" s="1"/>
  <c r="I12" s="1"/>
  <c r="C17" i="19"/>
  <c r="E17"/>
  <c r="B18"/>
  <c r="D18"/>
  <c r="H13" i="17" s="1"/>
  <c r="I13" s="1"/>
  <c r="C18" i="19"/>
  <c r="E18"/>
  <c r="B19"/>
  <c r="D19"/>
  <c r="H14" i="17" s="1"/>
  <c r="I14" s="1"/>
  <c r="C19" i="19"/>
  <c r="E19"/>
  <c r="B20"/>
  <c r="D20"/>
  <c r="H15" i="17" s="1"/>
  <c r="I15" s="1"/>
  <c r="C20" i="19"/>
  <c r="E20"/>
  <c r="B21"/>
  <c r="C21"/>
  <c r="E21"/>
  <c r="B22"/>
  <c r="C22"/>
  <c r="E22"/>
  <c r="B23"/>
  <c r="C23"/>
  <c r="E23"/>
  <c r="B24"/>
  <c r="B6" i="17" s="1"/>
  <c r="C24" i="19"/>
  <c r="E24"/>
  <c r="B25"/>
  <c r="C25"/>
  <c r="E25"/>
  <c r="B26"/>
  <c r="C26"/>
  <c r="E26"/>
  <c r="B27"/>
  <c r="C27"/>
  <c r="E27"/>
  <c r="B28"/>
  <c r="C28"/>
  <c r="E28"/>
  <c r="B29"/>
  <c r="C29"/>
  <c r="E29"/>
  <c r="B30"/>
  <c r="C30"/>
  <c r="E30"/>
  <c r="B31"/>
  <c r="C31"/>
  <c r="E31"/>
  <c r="B32"/>
  <c r="C32"/>
  <c r="E32"/>
  <c r="B33"/>
  <c r="C33"/>
  <c r="E33"/>
  <c r="B34"/>
  <c r="C34"/>
  <c r="E34"/>
  <c r="B35"/>
  <c r="C35"/>
  <c r="E35"/>
  <c r="B36"/>
  <c r="C36"/>
  <c r="E36"/>
  <c r="B37"/>
  <c r="E14" i="17" s="1"/>
  <c r="F14" s="1"/>
  <c r="C37" i="19"/>
  <c r="E37"/>
  <c r="B38"/>
  <c r="C38"/>
  <c r="E38"/>
  <c r="B39"/>
  <c r="C39"/>
  <c r="E39"/>
  <c r="B40"/>
  <c r="C40"/>
  <c r="E40"/>
  <c r="B41"/>
  <c r="C41"/>
  <c r="E41"/>
  <c r="B42"/>
  <c r="C42"/>
  <c r="E42"/>
  <c r="B43"/>
  <c r="D43"/>
  <c r="H38" i="17" s="1"/>
  <c r="I38" s="1"/>
  <c r="C43" i="19"/>
  <c r="E43"/>
  <c r="B44"/>
  <c r="D44"/>
  <c r="H39" i="17" s="1"/>
  <c r="I39" s="1"/>
  <c r="C44" i="19"/>
  <c r="E44"/>
  <c r="B45"/>
  <c r="D45"/>
  <c r="H40" i="17" s="1"/>
  <c r="I40" s="1"/>
  <c r="C45" i="19"/>
  <c r="E45"/>
  <c r="B46"/>
  <c r="D46"/>
  <c r="H41" i="17" s="1"/>
  <c r="I41" s="1"/>
  <c r="C46" i="19"/>
  <c r="E46"/>
  <c r="B47"/>
  <c r="D47"/>
  <c r="H42" i="17" s="1"/>
  <c r="I42" s="1"/>
  <c r="C47" i="19"/>
  <c r="E47"/>
  <c r="B48"/>
  <c r="D48"/>
  <c r="H43" i="17" s="1"/>
  <c r="I43" s="1"/>
  <c r="C48" i="19"/>
  <c r="E48"/>
  <c r="B49"/>
  <c r="D49"/>
  <c r="H44" i="17" s="1"/>
  <c r="I44" s="1"/>
  <c r="C49" i="19"/>
  <c r="E49"/>
  <c r="B50"/>
  <c r="D50"/>
  <c r="H45" i="17" s="1"/>
  <c r="I45" s="1"/>
  <c r="C50" i="19"/>
  <c r="E50"/>
  <c r="B51"/>
  <c r="D51"/>
  <c r="H46" i="17" s="1"/>
  <c r="I46" s="1"/>
  <c r="C51" i="19"/>
  <c r="E51"/>
  <c r="B52"/>
  <c r="D52"/>
  <c r="H47" i="17" s="1"/>
  <c r="I47" s="1"/>
  <c r="C52" i="19"/>
  <c r="E52"/>
  <c r="B53"/>
  <c r="D53"/>
  <c r="H48" i="17" s="1"/>
  <c r="I48" s="1"/>
  <c r="C53" i="19"/>
  <c r="E53"/>
  <c r="B54"/>
  <c r="D54"/>
  <c r="H49" i="17" s="1"/>
  <c r="I49" s="1"/>
  <c r="C54" i="19"/>
  <c r="E54"/>
  <c r="B55"/>
  <c r="D55"/>
  <c r="H50" i="17" s="1"/>
  <c r="I50" s="1"/>
  <c r="C55" i="19"/>
  <c r="E55"/>
  <c r="B56"/>
  <c r="D56"/>
  <c r="H51" i="17" s="1"/>
  <c r="I51" s="1"/>
  <c r="C56" i="19"/>
  <c r="E56"/>
  <c r="B57"/>
  <c r="D57"/>
  <c r="H52" i="17" s="1"/>
  <c r="I52" s="1"/>
  <c r="C57" i="19"/>
  <c r="E57"/>
  <c r="B58"/>
  <c r="D58"/>
  <c r="H53" i="17" s="1"/>
  <c r="I53" s="1"/>
  <c r="C58" i="19"/>
  <c r="E58"/>
  <c r="B59"/>
  <c r="D59"/>
  <c r="H54" i="17" s="1"/>
  <c r="I54" s="1"/>
  <c r="C59" i="19"/>
  <c r="E59"/>
  <c r="B60"/>
  <c r="D60"/>
  <c r="H55" i="17" s="1"/>
  <c r="I55" s="1"/>
  <c r="C60" i="19"/>
  <c r="E60"/>
  <c r="B61"/>
  <c r="D61"/>
  <c r="H56" i="17" s="1"/>
  <c r="I56" s="1"/>
  <c r="C61" i="19"/>
  <c r="E61"/>
  <c r="B62"/>
  <c r="D62"/>
  <c r="H57" i="17" s="1"/>
  <c r="I57" s="1"/>
  <c r="C62" i="19"/>
  <c r="E62"/>
  <c r="C13"/>
  <c r="E13"/>
  <c r="B13"/>
  <c r="H4" i="17"/>
  <c r="E37"/>
  <c r="F37"/>
  <c r="E63"/>
  <c r="F63"/>
  <c r="E15"/>
  <c r="F15" s="1"/>
  <c r="E18"/>
  <c r="F18" s="1"/>
  <c r="E24"/>
  <c r="F24" s="1"/>
  <c r="C36"/>
  <c r="E38"/>
  <c r="F38"/>
  <c r="E25"/>
  <c r="F25" s="1"/>
  <c r="E36"/>
  <c r="F36" s="1"/>
  <c r="E62"/>
  <c r="F62" s="1"/>
  <c r="E17"/>
  <c r="F17" s="1"/>
  <c r="E16"/>
  <c r="F16" s="1"/>
  <c r="E23"/>
  <c r="F23" s="1"/>
  <c r="E22"/>
  <c r="F22" s="1"/>
  <c r="E41"/>
  <c r="F41" s="1"/>
  <c r="E26"/>
  <c r="F26" s="1"/>
  <c r="E40"/>
  <c r="F40" s="1"/>
  <c r="C40"/>
  <c r="C103"/>
  <c r="E109"/>
  <c r="F109" s="1"/>
  <c r="E98"/>
  <c r="F98" s="1"/>
  <c r="E107"/>
  <c r="F107" s="1"/>
  <c r="E99"/>
  <c r="F99" s="1"/>
  <c r="E104"/>
  <c r="F104" s="1"/>
  <c r="E110"/>
  <c r="F110" s="1"/>
  <c r="E103"/>
  <c r="F103" s="1"/>
  <c r="E101"/>
  <c r="F101" s="1"/>
  <c r="E100"/>
  <c r="F100" s="1"/>
  <c r="E108"/>
  <c r="F108" s="1"/>
  <c r="E105"/>
  <c r="F105" s="1"/>
  <c r="E30"/>
  <c r="F30" s="1"/>
  <c r="E32"/>
  <c r="F32" s="1"/>
  <c r="E31"/>
  <c r="F31" s="1"/>
  <c r="E21"/>
  <c r="F21" s="1"/>
  <c r="E51"/>
  <c r="F51" s="1"/>
  <c r="E46"/>
  <c r="F46" s="1"/>
  <c r="E97"/>
  <c r="F97" s="1"/>
  <c r="E95"/>
  <c r="F95" s="1"/>
  <c r="E93"/>
  <c r="F93" s="1"/>
  <c r="E91"/>
  <c r="E48"/>
  <c r="F48" s="1"/>
  <c r="E45"/>
  <c r="F45" s="1"/>
  <c r="E50"/>
  <c r="F50" s="1"/>
  <c r="E47"/>
  <c r="F47" s="1"/>
  <c r="E42"/>
  <c r="F42" s="1"/>
  <c r="C87"/>
  <c r="E96"/>
  <c r="F96" s="1"/>
  <c r="E94"/>
  <c r="F94" s="1"/>
  <c r="E92"/>
  <c r="F92" s="1"/>
  <c r="E43"/>
  <c r="F43" s="1"/>
  <c r="E52"/>
  <c r="F52" s="1"/>
  <c r="E19"/>
  <c r="F19" s="1"/>
  <c r="E54"/>
  <c r="F54" s="1"/>
  <c r="E90"/>
  <c r="F90" s="1"/>
  <c r="E80"/>
  <c r="F80" s="1"/>
  <c r="E35"/>
  <c r="F35" s="1"/>
  <c r="E79"/>
  <c r="F79" s="1"/>
  <c r="E81"/>
  <c r="F81" s="1"/>
  <c r="E53"/>
  <c r="F53" s="1"/>
  <c r="E34"/>
  <c r="F34" s="1"/>
  <c r="E33"/>
  <c r="F33" s="1"/>
  <c r="E82"/>
  <c r="C68"/>
  <c r="E75"/>
  <c r="F75" s="1"/>
  <c r="E85"/>
  <c r="F85" s="1"/>
  <c r="E76"/>
  <c r="F76" s="1"/>
  <c r="E68"/>
  <c r="F68" s="1"/>
  <c r="E71"/>
  <c r="F71" s="1"/>
  <c r="E69"/>
  <c r="F69" s="1"/>
  <c r="E65"/>
  <c r="F65" s="1"/>
  <c r="E67"/>
  <c r="F67" s="1"/>
  <c r="E87"/>
  <c r="F87" s="1"/>
  <c r="E89"/>
  <c r="F89" s="1"/>
  <c r="E44"/>
  <c r="F44" s="1"/>
  <c r="E56"/>
  <c r="F56" s="1"/>
  <c r="C42"/>
  <c r="C82"/>
  <c r="E57"/>
  <c r="F57" s="1"/>
  <c r="E78"/>
  <c r="F78" s="1"/>
  <c r="E72"/>
  <c r="F72" s="1"/>
  <c r="E77"/>
  <c r="F77" s="1"/>
  <c r="E61"/>
  <c r="F61" s="1"/>
  <c r="E73"/>
  <c r="F73" s="1"/>
  <c r="E70"/>
  <c r="F70" s="1"/>
  <c r="E64"/>
  <c r="F64" s="1"/>
  <c r="E58"/>
  <c r="F58" s="1"/>
  <c r="E55" l="1"/>
  <c r="F55" s="1"/>
  <c r="E84"/>
  <c r="F84" s="1"/>
  <c r="C12"/>
  <c r="E60"/>
  <c r="F60" s="1"/>
  <c r="E83"/>
  <c r="F83" s="1"/>
  <c r="E13"/>
  <c r="F13" s="1"/>
  <c r="C27"/>
  <c r="C55"/>
  <c r="E86"/>
  <c r="F86" s="1"/>
  <c r="E27"/>
  <c r="F27" s="1"/>
  <c r="E20"/>
  <c r="F20" s="1"/>
  <c r="E29"/>
  <c r="F29" s="1"/>
  <c r="P8"/>
  <c r="E12"/>
  <c r="F12" s="1"/>
  <c r="B7"/>
  <c r="F82"/>
</calcChain>
</file>

<file path=xl/comments1.xml><?xml version="1.0" encoding="utf-8"?>
<comments xmlns="http://schemas.openxmlformats.org/spreadsheetml/2006/main">
  <authors>
    <author>LP</author>
  </authors>
  <commentList>
    <comment ref="D2" authorId="0">
      <text>
        <r>
          <rPr>
            <b/>
            <sz val="16"/>
            <color indexed="81"/>
            <rFont val="Tahoma"/>
            <family val="2"/>
          </rPr>
          <t>Isikan tahun semasa</t>
        </r>
      </text>
    </comment>
    <comment ref="D3" authorId="0">
      <text>
        <r>
          <rPr>
            <b/>
            <sz val="16"/>
            <color indexed="81"/>
            <rFont val="Tahoma"/>
            <family val="2"/>
          </rPr>
          <t>Isikan nama dan alamat sekolah</t>
        </r>
      </text>
    </comment>
    <comment ref="D4" authorId="0">
      <text>
        <r>
          <rPr>
            <b/>
            <sz val="16"/>
            <color indexed="81"/>
            <rFont val="Tahoma"/>
            <family val="2"/>
          </rPr>
          <t>Isikan Darjah/Tingkatan dan kelas</t>
        </r>
      </text>
    </comment>
    <comment ref="D5" authorId="0">
      <text>
        <r>
          <rPr>
            <b/>
            <sz val="16"/>
            <color indexed="81"/>
            <rFont val="Tahoma"/>
            <family val="2"/>
          </rPr>
          <t>Isikan nama guru tingkatan</t>
        </r>
      </text>
    </comment>
  </commentList>
</comments>
</file>

<file path=xl/sharedStrings.xml><?xml version="1.0" encoding="utf-8"?>
<sst xmlns="http://schemas.openxmlformats.org/spreadsheetml/2006/main" count="1042" uniqueCount="504">
  <si>
    <t>BIL</t>
  </si>
  <si>
    <t>BAND</t>
  </si>
  <si>
    <t>JANTINA</t>
  </si>
  <si>
    <t>NAMA MURID</t>
  </si>
  <si>
    <t>L</t>
  </si>
  <si>
    <t>P</t>
  </si>
  <si>
    <t>MATA PELAJARAN</t>
  </si>
  <si>
    <t>KELAS</t>
  </si>
  <si>
    <t>………………………………..…....................</t>
  </si>
  <si>
    <t>TAHUN PERSEKOLAHAN</t>
  </si>
  <si>
    <t>NAMA SEKOLAH</t>
  </si>
  <si>
    <t>NAMA GURU MATA PELAJARAN :</t>
  </si>
  <si>
    <t>Arahan:</t>
  </si>
  <si>
    <t>MODUL PEREKODAN PERKEMBANGAN PEMBELAJARAN MURID</t>
  </si>
  <si>
    <t>NO. MYKID/ SURAT BERANAK/ DOKUMEN</t>
  </si>
  <si>
    <t>PENYATAAN DESKRIPTOR</t>
  </si>
  <si>
    <t>DESKRIPTOR</t>
  </si>
  <si>
    <t>6*</t>
  </si>
  <si>
    <t>* Murid menguasai Band Tertinggi</t>
  </si>
  <si>
    <t>A</t>
  </si>
  <si>
    <t>B</t>
  </si>
  <si>
    <t>C</t>
  </si>
  <si>
    <t>D</t>
  </si>
  <si>
    <t>E</t>
  </si>
  <si>
    <t>X</t>
  </si>
  <si>
    <t>TAHUN PERSEKOLAHAN:</t>
  </si>
  <si>
    <t>NAMA SEKOLAH:</t>
  </si>
  <si>
    <t>KELAS:</t>
  </si>
  <si>
    <t>1. Sila lengkapkan maklumat No Mykid/Surat Beranak/Dokumen dan Nama Murid.</t>
  </si>
  <si>
    <t>2. Sila pilih jantina murid.</t>
  </si>
  <si>
    <t>KEMAHIRAN</t>
  </si>
  <si>
    <t xml:space="preserve">Lisan </t>
  </si>
  <si>
    <t>Membaca</t>
  </si>
  <si>
    <t>Menulis</t>
  </si>
  <si>
    <t>RUMUSAN PERKEMBANGAN PEMBELAJARAN MURID</t>
  </si>
  <si>
    <t>GRED PENCAPAIAN UJIAN PENGGAL</t>
  </si>
  <si>
    <t>Tidak Hadir</t>
  </si>
  <si>
    <t>PELAPORAN PENTAKSIRAN SEKOLAH</t>
  </si>
  <si>
    <t>PENYATAAN DESKRIPTOR PERKEMBANGAN PEMBELAJARAN MURID</t>
  </si>
  <si>
    <t>Mendengar dan Bertutur</t>
  </si>
  <si>
    <t>BAHASA ARAB</t>
  </si>
  <si>
    <t>听说</t>
  </si>
  <si>
    <t>阅读</t>
  </si>
  <si>
    <t>书写</t>
  </si>
  <si>
    <t>கேட்டல் பேச்சு</t>
  </si>
  <si>
    <t>வாசிப்பு</t>
  </si>
  <si>
    <t>எழுத்து</t>
  </si>
  <si>
    <t>Mending Enggau Bejaku</t>
  </si>
  <si>
    <t xml:space="preserve">Macha </t>
  </si>
  <si>
    <t>Nulis</t>
  </si>
  <si>
    <t>BAHASA IBAN</t>
  </si>
  <si>
    <t xml:space="preserve">Mokinongou Om Moboros </t>
  </si>
  <si>
    <r>
      <t>Mam</t>
    </r>
    <r>
      <rPr>
        <b/>
        <u/>
        <sz val="16"/>
        <color indexed="8"/>
        <rFont val="Calibri"/>
        <family val="2"/>
      </rPr>
      <t>b</t>
    </r>
    <r>
      <rPr>
        <b/>
        <sz val="16"/>
        <color indexed="8"/>
        <rFont val="Calibri"/>
        <family val="2"/>
      </rPr>
      <t xml:space="preserve">asa </t>
    </r>
  </si>
  <si>
    <t xml:space="preserve">Monuat </t>
  </si>
  <si>
    <t>BAHASA KADAZAN DUSUN</t>
  </si>
  <si>
    <t>MATEMATIK</t>
  </si>
  <si>
    <t>TEMA</t>
  </si>
  <si>
    <t>BIDANG/TAJUK</t>
  </si>
  <si>
    <t>PENDIDIKAN ISLAM</t>
  </si>
  <si>
    <t>PENDIDIKAN MORAL</t>
  </si>
  <si>
    <t xml:space="preserve">KEMAHIRAN </t>
  </si>
  <si>
    <t>DUNIA SENI VISUAL TAHUN 1</t>
  </si>
  <si>
    <t>STANDARD KANDUNGAN</t>
  </si>
  <si>
    <t>Persepsi Estetik, Aplikasi Seni, Ekspresi Kreatif dan Apresiasi Seni</t>
  </si>
  <si>
    <t>Menyatakan dan menamakan secara asas unsur seni, prinsip rekaan, jenis media dan teknik</t>
  </si>
  <si>
    <t>Memahami unsur seni dan prinsip rekaan dengan betul serta memilih jenis media dan teknik dengan betul.</t>
  </si>
  <si>
    <t>Memilih serta mengenalpasti unsur seni dan prinsip rekaan yang sesuai serta menggunakan media dan teknik dengan betul dalam penerokaan idea dan penghasilan karya dalam bidang menggambar.</t>
  </si>
  <si>
    <t>Mencipta dan menghasilkan karya berdasarkan penerokaan idea yang terhad dengan memilih serta mengaplikasikan Asas Seni reka yang sesuai, media, teknik dan proses dengan betul dalam bidang menggambar dan membuat binaan.</t>
  </si>
  <si>
    <r>
      <rPr>
        <sz val="12"/>
        <color indexed="8"/>
        <rFont val="Calibri"/>
        <family val="2"/>
      </rPr>
      <t>•</t>
    </r>
    <r>
      <rPr>
        <sz val="12"/>
        <color indexed="8"/>
        <rFont val="Calibri"/>
        <family val="2"/>
      </rPr>
      <t xml:space="preserve"> Menganalisis maklumat, mencipta dan menghasilkan karya yang kreatif dengan memilih serta mengaplikasikan Asas Seni reka yang sesuai, mempelbagaikan penggunaan media, teknik dan proses dengan betul dan tepat dalam bidang menggambar, membuat binaan serta membuat corak dan rekaan.
• Membuat tafsiran tentang hasil karya sendiri secara lisan dengan menggunakan bahasa seni visual yang sesuai.</t>
    </r>
  </si>
  <si>
    <t>• Menganalisis , membuat pertimbangan dengan wajar, mencipta dan menghasilkan karya yang kreatif dan unik dengan memilih serta mengaplikasikan Asas Seni reka yang sesuai, mempelbagaikan penggunaan
media, teknik dan proses dengan betul dan tepat dalam bidang menggambar, membuat binaan, membuat corak dan rekaan serta mengenal kraf tradisional.
• Membuat tafsiran tentang hasil karya sendiri secara lisan dengan menggunakan bahasa seni visual yang betul dan menjadi pembimbing rakan sebaya sewaktu penghasilan hasil karya.</t>
  </si>
  <si>
    <t>• Mengecam, mengajuk dan mengesan bunyi yang didengar dengan betul.
• Mendengar dan menyebut bunyi vokal dan suku kata.</t>
  </si>
  <si>
    <t>Bacaan</t>
  </si>
  <si>
    <t>Membunyikan huruf vokal, mengeja suku kata dan membaca perkataan dengan sebutan yang betul.</t>
  </si>
  <si>
    <t>Tulisan</t>
  </si>
  <si>
    <t>Membina dan menulis perkataan, frasa dan ayat dengan betul.</t>
  </si>
  <si>
    <t>Mengambil imlak perkataan dan frasa yang mengandungi suku kata terbuka dan suku kata tertutup dengan tepat.</t>
  </si>
  <si>
    <t>Mencatat maklumat yang betul.</t>
  </si>
  <si>
    <t>Menulis untuk menyampaikan maklumat yang betul dengan bahasa yang santun.</t>
  </si>
  <si>
    <t>BAHASA ARAB TAHUN 1</t>
  </si>
  <si>
    <t>Mengecam, mengajuk dan menyebut pelbagai bunyi dengan betul.</t>
  </si>
  <si>
    <t>Mendengar, menyebut dan mengenal pasti bunyi huruf hijaiyyah yang difokuskan dengan betul.</t>
  </si>
  <si>
    <t>Menyebut, memahami dan mengenal pasti perkataan, nombor dan bilangan yang didengar dengan betul.</t>
  </si>
  <si>
    <t>Menyebut, memahami dan mengenal pasti ayat mudah dengan betul.</t>
  </si>
  <si>
    <t>Mengetahui, memahami dan memberi respons yang betul terhadap ayat mudah dan ungkapan mengikut situasi.</t>
  </si>
  <si>
    <t>Mengetahui, memahami dan memberi respons yang betul terhadap perkara yang didengar mengikut situasi tertentu dengan fasih dan lancar.</t>
  </si>
  <si>
    <t>Membaca dan mengenal pasti huruf hijaiyyah dengan betul.</t>
  </si>
  <si>
    <t>Membaca dan mengenal pasti huruf hijaiyyah yang difokuskan dalam pelbagai baris dan harakat dengan makhraj yang betul.</t>
  </si>
  <si>
    <t>Membaca perkataan, nombor dan bilangan dengan betul.</t>
  </si>
  <si>
    <t>Membaca dan memahami ayat mudah mengikut tekanan suara dan intonasi yang betul.</t>
  </si>
  <si>
    <t>Membaca, memahami dan memberi respons yang betul terhadap ayat mudah dengan tekanan suara dan intonasi mengikut situasi.</t>
  </si>
  <si>
    <t>Membaca dan memahami bahan bacaan dengan tekanan suara dan intonasi serta memberi respons mengikut situasi dengan fasih dan lancar.</t>
  </si>
  <si>
    <t>Menulis secara mekanis dengan menggerakkan tangan ke arah yang betul untuk membentuk huruf hijaiyyah.</t>
  </si>
  <si>
    <t>Menyalin dan menulis huruf hijaiyyah yang difokuskan dengan betul.</t>
  </si>
  <si>
    <t>Menyalin dan menulis perkataan, nombor dan bilangan dengan betul.</t>
  </si>
  <si>
    <t>Menyalin dan menulis ayat mudah dengan betul.</t>
  </si>
  <si>
    <t>Menulis ayat mudah dengan betul dan kemas mengikut situasi.</t>
  </si>
  <si>
    <t>Menulis huruf, perkataan, ayat mudah, bilangan dan nombor dengan betul secara imlak.</t>
  </si>
  <si>
    <t>明白简短的话语，作出反应。要求反应适当，态度有礼。</t>
  </si>
  <si>
    <t>掌握大多数一年级课程的生字的形音义。要求认清字形，读准字音，理解字义。</t>
  </si>
  <si>
    <t>根据阅读材料，说出词句的意思。要求诠释合理。</t>
  </si>
  <si>
    <t>用大多数一年级课程的习写字构成词。要求词正确。</t>
  </si>
  <si>
    <t>在生活中，能作简单的书面表达。要求句子正确。</t>
  </si>
  <si>
    <t>BAHASA IBAN TAHUN 1</t>
  </si>
  <si>
    <t>ngelala, nunda lalu nentuka enggau betul tunga bunyi ti didinga.</t>
  </si>
  <si>
    <t>mending lalu nyebut enggau lanchar leka jaku ti ngundan dua patah sebut.</t>
  </si>
  <si>
    <t>mending sereta meri respons enggau betul ngagai jaku perintah, jaku tanya tauka jaku pesan.</t>
  </si>
  <si>
    <t>berandau ngena jaku basa ti engkeman ba mayuh bengkah situasyen.</t>
  </si>
  <si>
    <t>nusui baru cherita senentang sesebengkah perkara enggau nemban, ngena sebut ti terang sereta intonasyen ti betul.</t>
  </si>
  <si>
    <t>ngenataika cherita ngena mayuh bansa ayat ti betul sereta nemban lalu ngena jaku ti lanchar enggau intonasyen ti betul.</t>
  </si>
  <si>
    <t>nyebut bunyi urup konsonan, nyepil patah sebut lalu macha leka jaku tebuka enggau tetutup enggau betul.</t>
  </si>
  <si>
    <t>macha lalu nyepil leka jaku enggau betul.</t>
  </si>
  <si>
    <t>macha ayat tunggal ngena sebut enggau intonasyen ti betul.</t>
  </si>
  <si>
    <t>macha lalu madahka reti leka jaku dalam teks enggau betul.</t>
  </si>
  <si>
    <t>macha lalu meri respon ngena idea enggau isi ti nemban belalauka teks.</t>
  </si>
  <si>
    <t>macha lalu meri idea ngena ayat ti gramatis sereta jaku ti engkeman.</t>
  </si>
  <si>
    <t>nulis urup enggau leka jaku ke ngundan patah sebut tebuka enggau tetutup ti betul</t>
  </si>
  <si>
    <t>nulis ayat mudah ngena tanda bacha ti betul.</t>
  </si>
  <si>
    <t>nembuka ayat ngena leka jaku ti engkeman.</t>
  </si>
  <si>
    <t>ngaga ayat mudah enggau betul belalauka frasa ti diberi.</t>
  </si>
  <si>
    <t>nusun lalu nulis ayat ngambika nyadi cherita ti menyana.</t>
  </si>
  <si>
    <t>nulis siti cherita tauka penerang belalauka gambar ngena ayat ti betul sereta jaku ti nemban.</t>
  </si>
  <si>
    <t>BAHASA KADAZANDUSUN TAHUN 1</t>
  </si>
  <si>
    <t>• Kaanu monindu do pointopot tuni di norongou.
• Kaanu popoilo do koilaan kokomoi tuni di norongou.</t>
  </si>
  <si>
    <t>Kaanu monugut mamarait 29 pimato Boros Kadazandusun di pointopot.</t>
  </si>
  <si>
    <t>Kaanu mamarait boros di pointunud tumanud putul boros.</t>
  </si>
  <si>
    <t>Kaanu popolombus do respon kokomoi nunu i norongou mantad mogisuusuai tadon.</t>
  </si>
  <si>
    <t>Kaanu momoguno boros pongolohou di kotunud tumanud situasi.</t>
  </si>
  <si>
    <t>Kaanu popoilo do ahal sondii miampai momoguno do boros di kotunud, oulud om olinuud.</t>
  </si>
  <si>
    <t>• Kaanu mongintutun om mamarait 29 pimato Boros Kadazandusun.
• Kaanu mongija om popouni di pointunud putul boros.</t>
  </si>
  <si>
    <t>Kaanu mambasa om mamarait kokomoi bahan pongunsub di pokitonon.</t>
  </si>
  <si>
    <t>Kaanu mambasa boros tumanud putul boros.</t>
  </si>
  <si>
    <t>Kaanu mambasa do frasa om ayat do opuhod.</t>
  </si>
  <si>
    <t>Kaanu maganu koilaan mantad mogikawo-kawo bahan basaon.</t>
  </si>
  <si>
    <t>Kaanu mambasa kawagu koilaan di notimung mantad bahan di nabasa (watak, kinoyonon, timpu, kinaantakan).</t>
  </si>
  <si>
    <t>Kaanu momolukis do bontuk tumanud rulud.</t>
  </si>
  <si>
    <t>Kaanu monuat kawagu do pimato tagayo, pimato tonini, numbul om boros tumanud putul boros.</t>
  </si>
  <si>
    <t>• Kaanu poposuat boros tumanud bahan pongunsub.
• Kaanu monuat kawagu do frasa di pointunud.</t>
  </si>
  <si>
    <t>Kaanu momonsoi ayat mintootoiso di totopot.</t>
  </si>
  <si>
    <t>Kaanu mongulud boros dumadi do ayat di pointuinud.</t>
  </si>
  <si>
    <t>• Kaanu momonsoi ilustrasi montok popoilo kawagu koilaan di nabasa mantad teks.
• Kaanu monuat ayat miampai momoguno tanda basa di kotunud.</t>
  </si>
  <si>
    <t>MATEMATIK TAHUN 1</t>
  </si>
  <si>
    <t xml:space="preserve">TAJUK </t>
  </si>
  <si>
    <t>Nombor dan Operasi</t>
  </si>
  <si>
    <r>
      <t xml:space="preserve">Menama dan mengenalpasti dengan betul
</t>
    </r>
    <r>
      <rPr>
        <sz val="12"/>
        <color indexed="8"/>
        <rFont val="Calibri"/>
        <family val="2"/>
      </rPr>
      <t>•</t>
    </r>
    <r>
      <rPr>
        <sz val="12"/>
        <color indexed="8"/>
        <rFont val="Calibri"/>
        <family val="2"/>
      </rPr>
      <t xml:space="preserve"> sebarang nombor bulat dalam angka atau perkataan</t>
    </r>
  </si>
  <si>
    <t>Menulis dan menyatakan dengan betul dan tepat
• rangkaian nombor
• nilai tempat dan nilai digit bagi nombor bulat
• pembundaran nombor bulat</t>
  </si>
  <si>
    <t>Melakukan dengan betul, tepat dan jelas
• pengiraan operasi asas tambah dan tolak melibatkan nombor bulat
• pengiraan operasi tambah dan tolak melibatkan wang</t>
  </si>
  <si>
    <t>Menyelesaikan masalah harian matematik melibatkan tambah dan tolak dengan betul, tepat, jelas dan
sistematik</t>
  </si>
  <si>
    <t>Mengaplikasi pelbagai strategi penyelesaian masalah harian matematik secara sistematik dan kreatif</t>
  </si>
  <si>
    <t>Menganalisis masalah harian matematik bukan rutin secara logik matematik untuk berkomunikasi secara sistematik, kreatif dan inovatif</t>
  </si>
  <si>
    <t>Sukatan dan Geometri</t>
  </si>
  <si>
    <r>
      <t xml:space="preserve">Menama dan mengenalpasti dengan betul
</t>
    </r>
    <r>
      <rPr>
        <sz val="12"/>
        <color indexed="8"/>
        <rFont val="Calibri"/>
        <family val="2"/>
      </rPr>
      <t>•</t>
    </r>
    <r>
      <rPr>
        <sz val="12"/>
        <color indexed="8"/>
        <rFont val="Calibri"/>
        <family val="2"/>
      </rPr>
      <t xml:space="preserve"> waktu dalam sehari</t>
    </r>
  </si>
  <si>
    <t>Menulis dan menyatakan dengan betul dan tepat
• unit bukan piawai
• ciri-ciri bentuk 2D dan 3D</t>
  </si>
  <si>
    <t>Melakukan pengiraan asas melibatkan sukatan dan geometri dengan betul, tepat dan jelas</t>
  </si>
  <si>
    <t>Menyelesaikan masalah harian matematik melibatkan sukatan dan geometri dengan betul, tepat, jelas dan sistematik</t>
  </si>
  <si>
    <t>Mengaplikasi pelbagai strategi penyelesaian masalah harian matematik yang melibatkan sukatan dan geometri secara sistematik dan kreatif</t>
  </si>
  <si>
    <t>DUNIA SAINS TEKNOLOGI - ELEMEN SAINS TAHUN 1</t>
  </si>
  <si>
    <t>TAJUK/TEMA/KEMAHIRAN</t>
  </si>
  <si>
    <t>Sains Hayat : Benda Hidup dan Benda Bukan Hidup</t>
  </si>
  <si>
    <t>Menamakan benda hidup dan benda bukan hidup dengan betul</t>
  </si>
  <si>
    <t>Mengenal pasti benda hidup dan benda bukan hidup di sekeliling dengan tepat</t>
  </si>
  <si>
    <t>Mengelaskan benda hidup dan benda bukan hidup di sekeliling dengan sistematik</t>
  </si>
  <si>
    <t>Mengenal pasti ciri-ciri benda hidup dengan jelas</t>
  </si>
  <si>
    <t>Memperihalkan ciri-ciri benda hidup dengan terperinci</t>
  </si>
  <si>
    <t>Mengitlak kepentingan ciri-ciri benda hidup dengan kreatif</t>
  </si>
  <si>
    <t>Sains Hayat : Manusia</t>
  </si>
  <si>
    <t>Menamakan bahagian tubuh manusia dengan betul</t>
  </si>
  <si>
    <t>Mengenal pasti bahagian tubuh manusia dengan tepat</t>
  </si>
  <si>
    <t>Melakarkan bahagian tubuh manusia dengan jelas</t>
  </si>
  <si>
    <t>Menyatakan tentang fungsi bahagian tubuh manusia dengan jelas</t>
  </si>
  <si>
    <t>Memperihalkan kepentingan bahagian tubuh manusia dengan kreatif</t>
  </si>
  <si>
    <t>Mengitlak cara menghormati dan menerima keadaan diri seseorang dengan rasional</t>
  </si>
  <si>
    <t>Sains Hayat: Haiwan</t>
  </si>
  <si>
    <t>Menamakan haiwan yang terdapat di sekeliling dengan betul</t>
  </si>
  <si>
    <t>Mengenal pasti bahagian-bahagian tubuh haiwan dengan tepat</t>
  </si>
  <si>
    <t>Mengajuk bunyi pelbagai haiwan dan membuat simulasi cara-cara haiwan bergerak dengan kreatif</t>
  </si>
  <si>
    <t>Membanding bezakan bahagian tubuh satu haiwan dengan bahagian tubuh haiwan-haiwan yang lain dengan tepat</t>
  </si>
  <si>
    <t>Mengitlak dengan tepat bahawa ada haiwan yang mempunyai ciri yang sama dan berbeza</t>
  </si>
  <si>
    <t>Menunjukkan kasih sayang terhadap haiwan dengan rasional</t>
  </si>
  <si>
    <t>Sains Hayat : Tumbuhan</t>
  </si>
  <si>
    <t>Menamakan tumbuhan yang terdapat di sekeliling dengan betul</t>
  </si>
  <si>
    <t>Mengenal pasti bahagian-bahagian tumbuhan dengan tepat</t>
  </si>
  <si>
    <t>Membanding bezakan bahagian bahagian pada satu tumbuhan satu haiwan dengan bahagian bahagian tumbuhan yang lain dengan tepat</t>
  </si>
  <si>
    <t>Mengitlak dengan tepat bahawa ada tumbuhan yang mempunyai ciri yang sama dan berbeza</t>
  </si>
  <si>
    <t>Meramalkan dengan kreatif secara lisan keadaan dimuka bumi jika hanya terdapat satu jenis tumbuhan sahaja</t>
  </si>
  <si>
    <t>Mereka bentuk produk menggunakan bahagian-bahagian tumbuhan dengan kreatif</t>
  </si>
  <si>
    <t>Sains Fizikal : Mata Untuk Melihat</t>
  </si>
  <si>
    <t>Mengenal pasti dan menamakan mata sebagai deria penglihatan dengan tepat</t>
  </si>
  <si>
    <t>Mengenal pasti warna, bentuk asas dan saiz objek dengan tepat</t>
  </si>
  <si>
    <t>Menyusun objek mengikut urutan saiz dan mengelaskan objek berdasarkan warna, saiz atau bentuk dengan tepat</t>
  </si>
  <si>
    <t>Menaakul kepentingan warna dan saiz dalam kehidupan dengan tepat</t>
  </si>
  <si>
    <t>Mencipta objek dengan menggabungkan objek yang mempunyai ciri yang sama atau berbeza dengan inovatif</t>
  </si>
  <si>
    <t>Memperihalkan dengan terperinci tentang hasil ciptaan dengan kreatif</t>
  </si>
  <si>
    <t>Sains Fizikal : Hidung Untuk Menghidu</t>
  </si>
  <si>
    <t>Mengenal pasti dan menamakan hidung sebagai organ deria bau dengan tepat</t>
  </si>
  <si>
    <t>Menamakan benda yang berbau dan tidak berbau di sekeliling dengan betul</t>
  </si>
  <si>
    <t>Mengelaskan benda yang berbau dan tidak berbau melalui penyiasatan dengan sistematik</t>
  </si>
  <si>
    <t>Menaakul kepentingan bau dengan tepat</t>
  </si>
  <si>
    <t>Merumuskan kepentingan deria bau dengan tepat</t>
  </si>
  <si>
    <t>Menghargai dan memerihalkan kepentingan menjaga kebersihan organ deria bau dengan rasional</t>
  </si>
  <si>
    <t>Sains Fizikal : Lidah Untuk Merasa</t>
  </si>
  <si>
    <t>Mengenal pasti dan menamakan lidah sebagai organ deria rasa dengan tepat</t>
  </si>
  <si>
    <t>Menamakan pelbagai bahan makanan berdasarkan rasa dengan betul</t>
  </si>
  <si>
    <t>Mengelaskan pelbagai bahan makanan berdasarkan rasa melalui penyiasatan dengan sistematik</t>
  </si>
  <si>
    <t>Menaakul kepentingan rasa dengan tepat</t>
  </si>
  <si>
    <t>Merumuskan kepentingan deria rasa dengan tepat</t>
  </si>
  <si>
    <t>Menghargai dan memerihalkan kepentingan menjaga kebersihan deria rasa dengan rasional</t>
  </si>
  <si>
    <t>Sains Fizikal : Kulit Untuk Menyentuh dan Merasa</t>
  </si>
  <si>
    <t>Mengenal pasti dan menamakan kulit sebagai organ deria rasa denagn tepat</t>
  </si>
  <si>
    <t>Mengenal pasti ciri bahan dengan menyentuh dan merasa objek melalui penyiasatan dengan tepat</t>
  </si>
  <si>
    <t>Mengelaskan bahan mengikut ciri bahan melalui sentuhan dengan sistematik</t>
  </si>
  <si>
    <t>Menaakul kepentingan ciri bahan dalam kehidupan melalui sentuhan dengan tepat</t>
  </si>
  <si>
    <t>Merumuskan kepentingan deria sentuh dengan tepat</t>
  </si>
  <si>
    <t>Menghargai dan memerihalkan kepentingan menjaga kebersihan deria sentuh dengan rasional</t>
  </si>
  <si>
    <t>Sains Fizikal : Telinga Untuk Mendengar</t>
  </si>
  <si>
    <t>Mengenal pasti dan menamakan telinga sebagai organ deria pendengaran dengan tepat</t>
  </si>
  <si>
    <t>Mengenal pasti pelbagai bunyi yang diperdengarkan dengan tepat</t>
  </si>
  <si>
    <t>Membezakan bunyi dengan betul</t>
  </si>
  <si>
    <t>Menaakul dengan memberi contoh kepentingan bunyi dalam kehidupan dengan tepat</t>
  </si>
  <si>
    <t>Merumuskan kepentingan deria pendengaran dengan tepat</t>
  </si>
  <si>
    <t>Menghargai dan memerihalkan kepentingan menjaga kebersihan deria pendengaran dengan rasional</t>
  </si>
  <si>
    <t>Sains Bahan : Timbul dan Tenggelam</t>
  </si>
  <si>
    <t>Menamakan objek yang timbul dan tenggelam dengan betul</t>
  </si>
  <si>
    <t>Mengenal pasti objek yang timbul dan tenggelam melalui penyiasatan dengan tepat</t>
  </si>
  <si>
    <t>Mengelas objek yang timbul dan yang tenggelam dengan sistematik</t>
  </si>
  <si>
    <t>Mengubahsuai objek yang tenggelam supaya timbul dan objek yang timbul supaya tenggelam dengan kreatif</t>
  </si>
  <si>
    <t>Memperihalkan mengenai pengubahsuaian objek yang tenggelam supaya timbul dan objek yang timbul supaya tenggelam dengan terperinci</t>
  </si>
  <si>
    <t>Mencipta atau membuat inovasi suatu objek berasaskan sifat timbul dan tenggelam dengan inovatif</t>
  </si>
  <si>
    <t>Teknologi dan Kehidupan Lestari : Reka Bentuk</t>
  </si>
  <si>
    <t>Menamakan bentuk asas bongkah dengan betul</t>
  </si>
  <si>
    <t>Mengenal pasti bentuk asas bongkah di sekeliling dengan tepat</t>
  </si>
  <si>
    <t>Melakar bentuk asas bongkah dengan jelas</t>
  </si>
  <si>
    <t>Mereka bentuk objek atau struktur menggunakan bentuk asas dan bentuk asas bongkah dengan kreatif</t>
  </si>
  <si>
    <t>Memerihalkan pemilihan bentuk asas dan bentuk asas bongkah untuk mereka bentuk objek atau struktur dengan tepat</t>
  </si>
  <si>
    <t>Menaakul kepentingan kepelbagaian bentuk bongkah dengan tepat</t>
  </si>
  <si>
    <t>PENDIDIKAN ISLAM TAHUN 1</t>
  </si>
  <si>
    <t>Al-Quran</t>
  </si>
  <si>
    <t>Menyebut huruf-huruf hijaiyah tunggal berbaris satu di atas dengan bimbingan.</t>
  </si>
  <si>
    <t>Menyebut kalimah-kalimah daripada surah al-Fatihah yang mengandungi pelbagai baris dan tanda bacaan dengan bimbingan.</t>
  </si>
  <si>
    <t>Membaca potongan-potongan ayat daripada surah al-Fatihah dan surah al-Ikhlas yang mempunyai pelbagai baris dan tanda bacaan dengan bimbingan.</t>
  </si>
  <si>
    <t>Menghafaz ayat-ayat daripada surah al-Fatihah dan surah al-Ikhlas yang mengandungi pelbagai baris dan tanda bacaan dengan betul.</t>
  </si>
  <si>
    <t>Menghafaz ayat-ayat daripada surah al-Falaq dan al-Nas yang mengandungi pelbagai baris dan tanda bacaan dengan betul.</t>
  </si>
  <si>
    <t>Menghafaz surah-surah tertentu yang mengandungi pelbagai baris dan tanda bacaan dengan betul dan boleh dicontohi.</t>
  </si>
  <si>
    <t>Akidah</t>
  </si>
  <si>
    <r>
      <t xml:space="preserve">Menyebut dengan bimbingan pengertian:
</t>
    </r>
    <r>
      <rPr>
        <sz val="12"/>
        <color indexed="8"/>
        <rFont val="Calibri"/>
        <family val="2"/>
      </rPr>
      <t>●</t>
    </r>
    <r>
      <rPr>
        <sz val="12"/>
        <color indexed="8"/>
        <rFont val="Calibri"/>
        <family val="2"/>
      </rPr>
      <t xml:space="preserve"> Rukun Iman
● Rukun Islam</t>
    </r>
  </si>
  <si>
    <t>Menyatakan dengan betul :
● Rukun Iman
● Rukun Islam</t>
  </si>
  <si>
    <t>Menyatakan pengertian beriman kepada Allah SWT dengan betul.
Melafazkan Kalimah Syahadah dengan bimbingan.</t>
  </si>
  <si>
    <t>Menyatakan dalil ’aqli tentang kewujudan dan kebesaran Allsah SWT dengan betul.
Menghafaz lafaz Kalimah Syahadah dengan betul.</t>
  </si>
  <si>
    <t>Menyatakan kesan beriman kepada Rukun Iman dengan betul.
Menyatakan pengertian Kalimah Syahadah dengan betul.</t>
  </si>
  <si>
    <t>Mengamalkan perkara-perkara Rukun Iman dan Rukun Islam dengan betul dan istiqamah dalam kehidupan seharian.</t>
  </si>
  <si>
    <t>Ibadah</t>
  </si>
  <si>
    <t>Menyebut pengertian bersuci dan hukumnya dengan bimbingan.</t>
  </si>
  <si>
    <t>Menyebut cara bersuci dengan betul.</t>
  </si>
  <si>
    <r>
      <t xml:space="preserve">Menyatakan dengan betul pengertian dan tujuan :
</t>
    </r>
    <r>
      <rPr>
        <sz val="12"/>
        <color indexed="8"/>
        <rFont val="Calibri"/>
        <family val="2"/>
      </rPr>
      <t>●</t>
    </r>
    <r>
      <rPr>
        <sz val="12"/>
        <color indexed="8"/>
        <rFont val="Calibri"/>
        <family val="2"/>
      </rPr>
      <t xml:space="preserve"> Beristinjak
● Berwuduk</t>
    </r>
  </si>
  <si>
    <t>Menyatakan cara beristinjak dengan betul.
Membaca lafaz niat wuduk dengan betul.</t>
  </si>
  <si>
    <t>Menyatakan alat-alat beristinjak dengan betul.
Melakukan rukun wuduk dengan betul dan istiqamah.</t>
  </si>
  <si>
    <t>Menyatakan adab-adab sebelum, semasa dan selepas qadha’ hajat dengan betul dan sempurna.
Mengamalkan wuduk dengan tertib, istiqamah dan boleh dicontohi.</t>
  </si>
  <si>
    <t>Sirah</t>
  </si>
  <si>
    <t>Menyebut salasilah keturunan nabi Muhammad SAW sebelah bapa dan ibu dengan bimbingan.</t>
  </si>
  <si>
    <t>Menceritakan tanda-tanda kenabian nabi Muhammad SAW berdasarkan peristiwa semasa dan selepas baginda dilahirkan dengan bimbingan.</t>
  </si>
  <si>
    <t>Menyebut nama-nama wanita yang menyusukan nabi Muhammad SAW dengan betul.</t>
  </si>
  <si>
    <t>Menyatakan tempoh penyusuan nabi Muhammad SAW dengan betul.</t>
  </si>
  <si>
    <t>Menceritakan sebab-sebab nabi Muhammad SAW disusukan oleh ibu susuan dengan betul.</t>
  </si>
  <si>
    <t>Menyatakan keistimewaan keturunan dan tanda-tanda kenabian nabi Muhammad SAW dengan betul dan istiqamah.</t>
  </si>
  <si>
    <t>Adab</t>
  </si>
  <si>
    <t>Menyatakan adab-adab dengan guru dengan bimbingan.
Menyatakan adab-adab bergaul dengan rakan dengan bimbingan.</t>
  </si>
  <si>
    <t>Menyebut adab-adab sebelum, semasa dan selepas makan dan minum dengan betul.
Menyatakan adab-adab bersama ibubapa dengan betul.</t>
  </si>
  <si>
    <r>
      <t xml:space="preserve">Melakukan adab-adab dengan betul :
</t>
    </r>
    <r>
      <rPr>
        <sz val="12"/>
        <color indexed="8"/>
        <rFont val="Calibri"/>
        <family val="2"/>
      </rPr>
      <t>●</t>
    </r>
    <r>
      <rPr>
        <sz val="12"/>
        <color indexed="8"/>
        <rFont val="Calibri"/>
        <family val="2"/>
      </rPr>
      <t xml:space="preserve"> Berdisiplin ketika mengadap makanan
● Menghormati ibubapa
● Bergaul mesra dengan rakan
● Mendengar nasihat guru</t>
    </r>
  </si>
  <si>
    <t>Menyatakan kelebihan beradab dengan betul.</t>
  </si>
  <si>
    <t>Mengamalkan adab-adab betul dan istiqamah.</t>
  </si>
  <si>
    <t>Berupaya melakukan adab-adab dengan betul, istiqamah dan boleh dicontohi.</t>
  </si>
  <si>
    <t>Jawi</t>
  </si>
  <si>
    <t>Menyebut huruf jawi tunggal, huruf yang hampir sama bentuk dan bunyi dengan bimbingan.</t>
  </si>
  <si>
    <t>Menulis huruf jawi yang boleh disambung dan tidak boleh disambung dengan bimbingan.</t>
  </si>
  <si>
    <t>Membaca perkataan daripada suku kata terbuka dan tertutup dengan betul.</t>
  </si>
  <si>
    <t>Menulis perkataan daripada suku kata terbuka dan tertutup dengan betul.
Membaca rangkaikata dan kata majmuk daripada suku kata terbuka dan tertutup dengan betul.</t>
  </si>
  <si>
    <t>Menulis rangkaikata dan kata majmuk daripada suku kata terbuka dan tertutup dengan betul.</t>
  </si>
  <si>
    <t>Mahir membaca dan menulis rangkaikata dan kata majmuk daripada suku kata terbuka dan tertutup serta boleh dicontohi.</t>
  </si>
  <si>
    <t>PENDIDIKAN MORAL TAHUN 1</t>
  </si>
  <si>
    <t>Diri Saya</t>
  </si>
  <si>
    <r>
      <t xml:space="preserve">Menyatakan dengan betul nilai-nilai universal berkaitan diri sendiri
</t>
    </r>
    <r>
      <rPr>
        <sz val="12"/>
        <color indexed="8"/>
        <rFont val="Calibri"/>
        <family val="2"/>
      </rPr>
      <t>•</t>
    </r>
    <r>
      <rPr>
        <sz val="12"/>
        <color indexed="8"/>
        <rFont val="Calibri"/>
        <family val="2"/>
      </rPr>
      <t xml:space="preserve"> kepercayaan kepada Tuhan
• baik hati
• bertanggungjawab
• berterima kasih
• hemah tinggi
• hormat
• kasih sayang
• keadilan
• keberanian
• kejujuran
• kerajinan
• kerjasama
• kesederhanaan
• toleransi</t>
    </r>
  </si>
  <si>
    <t>Menerangkan dengan jelas nilai-nilai universal berkaitan diri sendiri
• kepercayaan kepada Tuhan
• baik hati
• bertanggungjawab
• berterima kasih
• hemah tinggi
• hormat
• kasih sayang
• keadilan
• keberanian
• kejujuran
• kerajinan
• kerjasama
• kesederhanaan
• toleransi</t>
  </si>
  <si>
    <t>Menunjukkan perlakuan berbudi pekerti mulia yang relevan dengan nilainilai universal berkaitan diri sendiri
• kepercayaan kepada Tuhan
• baik hati
• bertanggungjawab
• berterima kasih
• hemah tinggi
• hormat
• kasih sayang
• keadilan
• keberanian
• kejujuran
• kerajinan
• kerjasama
• kesederhanaan
• toleransi</t>
  </si>
  <si>
    <t>Menunjukkan perlakuan berbudi pekerti mulia dengan penghayatan berdasarkan nilai-nilai universal berkaitan diri sendiri
• kepercayaan kepada Tuhan
• baik hati
• bertanggungjawab
• berterima kasih
• hemah tinggi
• hormat
• kasih sayang
• keadilan
• keberanian
• kejujuran
• kerajinan
• kerjasama
• kesederhanaan
• toleransi</t>
  </si>
  <si>
    <t>Mengamalkan perlakuan berbudi pekerti mulia secara tekal berkaitan diri sendiri berdasarkan nilai-nilai universal
• kepercayaan kepada Tuhan
• baik hati
• bertangggungjawab
• berterima kasih
• hormat
• kasih sayang
• kerajinan
• kerjasama</t>
  </si>
  <si>
    <t>Sentiasa mengamalkan perlakuan berbudi pekerti mulia berkaitan diri sendiri dalam kehidupan seharian / situasi lain berdasarkan nilai-nilai universal serta dicontohi.
• kepercayaan kepada Tuhan
• baik hati
• bertangggungjawab
• berterima kasih
• hormat
• kasih sayang
• kerajinan
• kerjasama</t>
  </si>
  <si>
    <t>DUNIA MUZIK TAHUN 1</t>
  </si>
  <si>
    <t>Kognitif (Teori)</t>
  </si>
  <si>
    <t>Mengetahui elemen muzik dengan meniru gerakan yang ditunjukkan</t>
  </si>
  <si>
    <t>Mengetahui elemen muzik melalui gerakan secara berpandu</t>
  </si>
  <si>
    <t>Memahami elemen muzik melalui gerakan sendiri</t>
  </si>
  <si>
    <t>Memahami elemen muzik melalui gerakan sendiri dengan betul</t>
  </si>
  <si>
    <t>Memahami elemen muzik melalui gerakan sendiri dengan betul dan tepat</t>
  </si>
  <si>
    <t>Memahami elemen muzik melalui gerakan sendiri secara kreatif, betul dan tepat</t>
  </si>
  <si>
    <t>Nyanyian</t>
  </si>
  <si>
    <t>Mengajuk warna ton suara manusia</t>
  </si>
  <si>
    <t>Mengaplikasi pernafasan dan sebutan dengan tempo dan dinamik secara berpandu</t>
  </si>
  <si>
    <t>Mengaplikasi pernafasan dan sebutan dengan tempo dan dinamik tanpa berpandu</t>
  </si>
  <si>
    <t>Mengaplikasi pernafasan dan sebutan dengan tempo dan dinamik tanpa berpandu dengan betul</t>
  </si>
  <si>
    <t>Mengaplikasi pernafasan dan sebutan dengan tempo dan dinamik tanpa berpandu dengan betul dan tepat</t>
  </si>
  <si>
    <t>Mengaplikasi postur dan sebutan dengan tempo dan dinamik secara kreatif, betul dan tepat</t>
  </si>
  <si>
    <t>Alat Muzik</t>
  </si>
  <si>
    <t>Menama dan menyatakan alat-alat perkusi</t>
  </si>
  <si>
    <t>Menunjuk cara permainan alat perkusi</t>
  </si>
  <si>
    <t>Menunjuk cara postur melalui permainan alat perkusi dengan tempo dan dinamik secara berpandu</t>
  </si>
  <si>
    <t>Menunjuk cara postur melalui permainan alat perkusi dengan tempo dan dinamik yang betul tanpa bimbingan</t>
  </si>
  <si>
    <t>Menunjuk cara postur melalui permainan alat perkusi dengan tempo dan dinamik yang betul dan tepat tanpa bimbingan</t>
  </si>
  <si>
    <t>Menunjuk cara postur melalui permainan alat perkusi dengan tempo, dinamik secara betul, tepat dan konsisten tanpa bimbingan</t>
  </si>
  <si>
    <t>PENGHAYATAN</t>
  </si>
  <si>
    <t>Etika - Nilai: jujur, rajin, bersyukur, prihatin, kerjasama, menghargai masa, kasih sayang, bertolak ansur, hormat menghormati, patriotik, menyanjung budaya, menghargai alam sekitar</t>
  </si>
  <si>
    <t>Menghayati 1 nilai</t>
  </si>
  <si>
    <t>Menghayati 2 hingga 3 nilai</t>
  </si>
  <si>
    <t>Menghayati 4 hingga 5 nilai</t>
  </si>
  <si>
    <t>Menghayati 6 hingga 7 nilai</t>
  </si>
  <si>
    <t>Menghayati 8 hingga 9 nilai</t>
  </si>
  <si>
    <t>Menghayati 10 hingga 12 nilai</t>
  </si>
  <si>
    <t>PENDIDIKAN JASMANI TAHUN 1</t>
  </si>
  <si>
    <t>MODUL/STANDARD KANDUNGAN</t>
  </si>
  <si>
    <t>Kemahiran - Konsep Pergerakan</t>
  </si>
  <si>
    <t>Mengetahui semua konsep pergerakan dengan betul.</t>
  </si>
  <si>
    <t>Menyatakan konsep pergerakan dengan betul.</t>
  </si>
  <si>
    <t>Melakukan pergerakan yang melibatkan konsep pergerakan dengan betul.</t>
  </si>
  <si>
    <t>Melakukan pergerakan dengan mengaplikasikan konsep pergerakan dengan betul.</t>
  </si>
  <si>
    <t>Menguasai dan mengaplikasi pergerakan yang melibatkan pelbagai konsep pergerakan secara berkumpulan.</t>
  </si>
  <si>
    <t>Mempamer pergerakan yang sesuai berdasarkan pelbagai konsep pergerakan mengikut tempo secara berkumpulan.</t>
  </si>
  <si>
    <t>Pergerakan Asas</t>
  </si>
  <si>
    <t>Mengetahui pergerakan lokomotor dan bukan lokomotor dengan betul.</t>
  </si>
  <si>
    <t>Menyatakan pergerakan lokomotor, bukan lokomotor dan kemahiran manipulasi alatan dengan betul.</t>
  </si>
  <si>
    <t>Melakukan pergerakan lokomotor, bukan lokomotor dan kemahiran manipulasi alatan dengan lakuan yang betul.</t>
  </si>
  <si>
    <t>Mengaplikasikan pengetahuan perlakuan dalam kemahiran manipulasi alatan dengan aturan yang betul.</t>
  </si>
  <si>
    <t>Merangkaikan pergerakan lokomotor dan bukan lokomotor dengan kemahiran manipulasi alatan dalam satu rangkaian berkumpulan secara selamat.</t>
  </si>
  <si>
    <t>Mempersembahkan rangkaian pergerakan asas berkumpulan dengan seragam mengikut tempo.</t>
  </si>
  <si>
    <t>Gimnastik Asas</t>
  </si>
  <si>
    <t>Melakukan imbangan dan sokongan bahagian badan secara statik dengan lakuan yang betul.</t>
  </si>
  <si>
    <t>Melakukan imbangan dengan tiga, dua dan satu tapak sokongan dan hambur menggunakan kaki dengan postur dan lakuan yang betul.</t>
  </si>
  <si>
    <t>Melakukan gulingan balak secara berterusan dan mengenal pasti jumlah tapak sokongan yang digunakan semasa melakukan imbangan dan sokongan badan yang tepat dan betul.</t>
  </si>
  <si>
    <t>Menguasai lakuan putaran telur dan hambur pelbagai arah menggunakan kaki dengan lakuan yang betul.</t>
  </si>
  <si>
    <t>Melakukan imbangan dengan menggunakan pelbagai tapak sokongan dan anggota badan yang berbeza.</t>
  </si>
  <si>
    <t>Mempersembahkan gabungan kemahiran yang terdapat dalam gimnastik asas secara berkerjasama dalam kumpulan.</t>
  </si>
  <si>
    <t>Akuatik Asas</t>
  </si>
  <si>
    <t>Melakukan aktiviti masuk ke dalam air dengan yakin sekurang-kurangnya empat kali percubaan.</t>
  </si>
  <si>
    <t>Melakukan aktiviti berdiri dalam air sekurang-kurangnya 30 saat.</t>
  </si>
  <si>
    <t>Melakukan aktiviti bobbing sekurang-kurangnya 4 kali ulangan.</t>
  </si>
  <si>
    <t>Melakukan aktiviti mengapung meniarap sekurang-kurangnya 15 saat dengan lakuan yang betul.</t>
  </si>
  <si>
    <t>Melakukan aktiviti meluncur (glide) sekurang-kurangnya 5 meter dengan lakuan yang betul.</t>
  </si>
  <si>
    <t>Membuat persembahan dengan mengabungkan kemahiran akuatik asas dalam permainan kecil secara berkumpulan.</t>
  </si>
  <si>
    <t>Rekreasi dan Kesenggangan</t>
  </si>
  <si>
    <t>Mengenal pasti permainan tradisional yang dimainkan dengan betul.</t>
  </si>
  <si>
    <t>Mengenal pasti cara bermain permainan tradisional dengan aturan yang betul.</t>
  </si>
  <si>
    <t>Melakukan kemahiran berlari, mengelak, melambung, menyambut dan mengambil dalam permainan permainan tradisional dengan lakuan yang betul.</t>
  </si>
  <si>
    <t>Mengaplikasi kemahiran lokomotor dan kemahiran motor halus yang digunakan dalam permainan tradisional dengan cara yang betul.</t>
  </si>
  <si>
    <t>Memainkan permainan tradisional dengan mematuhi peraturan yang ditetapkan dalam kawasan dan suasana yang selamat.</t>
  </si>
  <si>
    <t>Mereka cipta objek secara berkumpulan dengan mengunakan plastisin atau blok mainan.</t>
  </si>
  <si>
    <t>Kecergasan - Konsep Kecergasan</t>
  </si>
  <si>
    <t>Mengetahui keperluan memanas dan menyejukkan badan dengan betul.</t>
  </si>
  <si>
    <t>Mengenal pasti urutan aktiviti memanaskan dan menyejukkan badan dengan susunan yang betul.</t>
  </si>
  <si>
    <t>Melakukan aktiviti yang sesuai untuk meningkatkan suhu badan dan otot, kadar pernafasan serta kadar nadi.</t>
  </si>
  <si>
    <t>Mengaplikasikan pengetahuan keperluan melakukan aktiviti memanaskan dan menyejukkan badan dan keperluan air sebelum, semasa dan selepas aktiviti.</t>
  </si>
  <si>
    <t>Membuat andaian tentang kesan kekurangan air sebelum, semasa dan selepas melakukan aktiviti.</t>
  </si>
  <si>
    <t>Menggabungkan dan mengamalkan konsep kecergasan dalam aktiviti fizikal menjurus kepada gaya hidup sihat.</t>
  </si>
  <si>
    <t>Kapasiti Aerobik</t>
  </si>
  <si>
    <t>Menamakan jantung sebagai organ penting dalam badan dengan betul.</t>
  </si>
  <si>
    <t>Menyatakan tiga senaman yang boleh menguatkan jantung.</t>
  </si>
  <si>
    <t>Menyatakan hubungan antara jantung dan paru-paru semasa melakukan aktiviti fizikal yang berterusan selama sekurang-kurangnya satu (1) minit.</t>
  </si>
  <si>
    <t>Memilih senaman dan aktiviti yang sesuai bagi membina kapasiti aerobik.</t>
  </si>
  <si>
    <t>Melakukan satu aktiviti fizikal secara berterusan selama 3 minit dengan mematuhi arahan dan peraturan keselamatan di tempat aktiviti.</t>
  </si>
  <si>
    <t>Mengambil bahagian secara aktif dalam aktiviti permainan kecil yang dapat meningkatkan kapasiti aerobik secara berkumpulan dengan mengamalkan sikap kerjasama yang tinggi dalam kumpulan</t>
  </si>
  <si>
    <t>Kelenturan</t>
  </si>
  <si>
    <t>Melakukan aktiviti regangan statik dengan betul.</t>
  </si>
  <si>
    <t>Melakukan aktiviti regangan dinamik dengan betul.</t>
  </si>
  <si>
    <t>Melakukan aktiviti regangan statik dan dinamik pada otot utama dengan aturan dan lakuan yang betul.</t>
  </si>
  <si>
    <t>Menguasai tatacara gerakan yang selamat untuk meningkatkan regangan dan kelenturan.</t>
  </si>
  <si>
    <t>Mengaplikasikan pelbagai teknik regangan bagi meningkatkan kelenturan pada sesuatu kumpulan otot dengan betul.</t>
  </si>
  <si>
    <t>Menggabungkan dan mengamalkan regangan statik dan dinamik berpandukan konsep kecergasan menjurus kepada gaya hidup sihat.</t>
  </si>
  <si>
    <t>Kekuatan dan Daya Tahan Otot</t>
  </si>
  <si>
    <t>Menamakan bahagian-bahagian utama otot di badan manusia dengan tepat</t>
  </si>
  <si>
    <t>Menyatakan sekurang - kurangnya tiga senaman yang meningkatkan kekuatan dan daya tahan otot dengan betul</t>
  </si>
  <si>
    <t>Melakukan tiga senaman yang meningkatkan kekuatan dan daya tahan otot dalam jangka masa 10 – 15 saat</t>
  </si>
  <si>
    <t>Memilih aktiviti bagi meningkatkan kekuatan dan daya tahan otot yang melibatkan pelbagai jenis otot dalam jangka masa 10 - 15 saat secara berulang-ulang dengan betul.</t>
  </si>
  <si>
    <t>Mengaplikasikan lakuan kekuatan dan daya tahan otot yang betul dalam satu jangka masa secara berulang-ulang semasa menjalankan aktiviti kekuatan dan daya tahan otot.</t>
  </si>
  <si>
    <t>Mengamalkan senaman kekuatan dan daya tahan otot berpandukan konsep kecergasan dalam aktiviti fizikal untuk kesejahteraan hidup.</t>
  </si>
  <si>
    <t>Komposisi Badan</t>
  </si>
  <si>
    <t>Menamakan bentuk-bentuk badan dengan betul.</t>
  </si>
  <si>
    <t>Mengenalpasti komponen dalam badan dengan betul dan tepat.</t>
  </si>
  <si>
    <t>Mengukur ketinggian dan berat badan dengan cara yang betul.</t>
  </si>
  <si>
    <t>Merekod ketinggian dan berat badan dengan ukuran yang betul.</t>
  </si>
  <si>
    <t>Membuat kesimpulan yang mudah tentang hubungan bentuk badan, berat dan tinggi dengan komposisi badan manusia.</t>
  </si>
  <si>
    <t>Mengamalkan gaya hidup sihat bagi mengekalkan komposisi badan yang ideal.</t>
  </si>
  <si>
    <t>PENDIDIKAN KESIHATAN TAHUN 1</t>
  </si>
  <si>
    <t>TAJUK/MODUL</t>
  </si>
  <si>
    <t>Kesihatan Fizikal</t>
  </si>
  <si>
    <t>Menyatakan bahagian tubuh dan cara menjaga kebersihan diri, pakaian dan alatan keperluan diri dengan betul</t>
  </si>
  <si>
    <t>Menerangkan jenis makanan harian mengikut waktu makan yang sesuai.</t>
  </si>
  <si>
    <r>
      <t xml:space="preserve">Menjelaskan kepentingan menjaga kebersihan diri dan tidak berkongsi alatan keperluan diri serta mengaplikasi dengan betul cara :
</t>
    </r>
    <r>
      <rPr>
        <sz val="12"/>
        <color indexed="8"/>
        <rFont val="Calibri"/>
        <family val="2"/>
      </rPr>
      <t>•</t>
    </r>
    <r>
      <rPr>
        <sz val="12"/>
        <color indexed="8"/>
        <rFont val="Calibri"/>
        <family val="2"/>
      </rPr>
      <t xml:space="preserve"> mandi
• membasuh tangan
• membersih dan memotong kuku</t>
    </r>
  </si>
  <si>
    <t>Menghuraikan ciri-ciri dan kepentingan pengambilan makanan dan minuman yang cukup, bersih dan selamat mengikut waktu makan serta cara penyimpanan yang betul dan terperinci</t>
  </si>
  <si>
    <t>Menghubungkait jenis ubat yang betul dan tepat serta tujuan digunakan dengan kepentingan mengambil ubat mengikut preskripsi doktor</t>
  </si>
  <si>
    <t>Merumuskan dengan terperinci dan relevan :
• kepentingan ubat disimpan di tempat yang selamat
• memberi sebab tidak selamat menggunakan ubat orang lain
• ciri-ciri ubat yang boleh membahayakan kesihatan</t>
  </si>
  <si>
    <t>Kesihatan Mental, Emosi dan Sosial</t>
  </si>
  <si>
    <t>Menyatakan dengan betul:
• ahli dalam keluarga/penjaga dan dalam rumah
• keistimewaan diri dan ahli dalam keluarga / penjaga
• cara yang sesuai menghormati ahli dalam keluarga / penjaga</t>
  </si>
  <si>
    <t>Mengenalpasti dengan jelas
• peranan ahli dalam keluarga / penjaga
• orang dewasa yang boleh dipercayai sebagai rujukan
serta mempunyai maklumat yang tepat untuk menghubungi ibu bapa / penjaga bagi menangani aspek keselamatan diri</t>
  </si>
  <si>
    <t>Meluahkan dan mempamerkan perasaan yang dialami mengikut kesesuaian situasi dan mengenal pasti orang dewasa yang boleh dipercayai.</t>
  </si>
  <si>
    <t>Menghuraikan perbezaan antara kehendak dan keperluan diri secara jelas serta menyatakan asas keperluan emosi dengan cara yang betul</t>
  </si>
  <si>
    <t>Meramalkan kesan positif amalan sikap bekerjasama, berkongsi dan menjalin hubungan berkekalan dengan ahli keluarga dan orang lain dengan jelas dan relevan.</t>
  </si>
  <si>
    <t>Menyebar luas maklumat berkenaan perbuatan buli, pembuli dan mangsa dengan cara yang betul dan terperinci untuk menghadapi dan menangani buli</t>
  </si>
  <si>
    <t>Kesihatan Persekitaran</t>
  </si>
  <si>
    <t>Menyatakan situasi tidak selamat di rumah, sekolah, taman permainan dan tempat awam dengan betul</t>
  </si>
  <si>
    <t>Mengenalpasti barangan keperluan rumah yang membahaya dan memberitahu orang dewasa yang boleh dipercayai jika terjumpa alat- alat berbahaya dengan jelas</t>
  </si>
  <si>
    <t>Mengaitkan penyakit berjangkit dengan amalan kebersihan diri yang betul</t>
  </si>
  <si>
    <t>Menghuraikan kepentingan mencegah kuman sebagai organisma berbahaya dengan jelas dan tepat</t>
  </si>
  <si>
    <r>
      <t xml:space="preserve">Menghubungkait mengikut kesesuaian beserta contoh antara
</t>
    </r>
    <r>
      <rPr>
        <sz val="12"/>
        <color indexed="8"/>
        <rFont val="Calibri"/>
        <family val="2"/>
      </rPr>
      <t>•</t>
    </r>
    <r>
      <rPr>
        <sz val="12"/>
        <color indexed="8"/>
        <rFont val="Calibri"/>
        <family val="2"/>
      </rPr>
      <t xml:space="preserve"> cara kuman merebak dengan cara mengelak kuman merebak
• penyakit berjangkit merebak dengan cara mengelak jangkitan penyakit berjangkit</t>
    </r>
  </si>
  <si>
    <t>Mencadangkan cara meminta bantuan:
• daripada orang yang boleh dipercayai jika terdapat masalah kesihatan.
• daripada orang yang boleh membantu semasa berlaku kecederaan dan kecemasan
mengikut situasi yang sesuai dan relevan</t>
  </si>
  <si>
    <t>DUNIA SAINS TEKNOLOGI - ELEMEN TEKNOLOGI MAKLUMAT DAN KOMUNIKASI TAHUN 1</t>
  </si>
  <si>
    <t>Penggunaan Perkakasan Komputer dan Sumber TMK</t>
  </si>
  <si>
    <t>Mengoperasikan komputer (turn on, turn off) mengikut tatacara yang betul dengan mematuhi peraturan makmal komputer.</t>
  </si>
  <si>
    <t>Mengenal kedudukan kekunci abjad dan nombor serta menentukan fungsi papan kekunci seperti kekunci enter, spacebar, backspace, delete dengan betul.</t>
  </si>
  <si>
    <t>Menyatakan lokasi dan mencapai maklumat yang di simpan dengan teratur.</t>
  </si>
  <si>
    <t>Mengaplikasikan perkakasan lain serta berkongsi idea dalam penggunaan: kamera digital, CDROM atau pengimbas.</t>
  </si>
  <si>
    <t>Mengaplikasikan pelayar web untuk mengenal pasti ikon pelayar web dan memaparkan antara muka internet seperti Internet Explorer atau Firefox atau Google Chrome.</t>
  </si>
  <si>
    <t>Meneroka internet melalui enjin carian untuk menyimpan imej dengan menggunakan enjin carian secara sistematik.</t>
  </si>
  <si>
    <t>Penggunaan Perisian Aplikasi Komputer</t>
  </si>
  <si>
    <t>Membentuk teks menggunakan pelbagai saiz dan fon dalam satu halaman dengan pemprosesan perkataan (Microsoft Word) dengan betul.</t>
  </si>
  <si>
    <t>Menggunakan perisian grafik, Paint untuk membuat gambar dengan menggunakan bentuk asas dan kotak warna.</t>
  </si>
  <si>
    <t>Mengaplikasikan perisian pemproses kata (Microsoft Word) atau perisian persembahan (Microsoft PowerPoint) untuk menghasilkan teks berserta imej dengan cekap.</t>
  </si>
  <si>
    <t>Mengaplikasikan perisian sedia ada bagi merekodkan suara dan simpan untuk digunakan dalam perisian persembahan multimedia (Microsoft PowerPoint) dengan baik.</t>
  </si>
  <si>
    <t>Mengaplikasikan perisian dan sumber TMK yang bersesuaian untuk menghasilkan tugasan yang diberi dengan baik.</t>
  </si>
  <si>
    <t>Menguasai penggunaan perisian grafik ( Paint), perisian pemproses kata (Microsoft Word) atau perisian persembahan (Microsoft PowerPoint) secara kreatif untuk menyampaikan idea atau konsep sedia ada untuk dijadikan contoh.</t>
  </si>
  <si>
    <t>DUNIA SENI VISUAL</t>
  </si>
  <si>
    <t>DUNIA SAINS TEKNOLOGI - ELEMEN SAINS</t>
  </si>
  <si>
    <t>PENDIDIKAN KESIHATAN</t>
  </si>
  <si>
    <t xml:space="preserve">PENDIDIKAN JASMANI </t>
  </si>
  <si>
    <t>DUNIA SAINS TEKNOLOGI - ELEMEN TEKNOLOGI MAKLUMAT DAN KOMUNIKASI</t>
  </si>
  <si>
    <t>DUNIA MUZIK</t>
  </si>
  <si>
    <t>BAHASA MALAYSIA SJK TAHUN 1</t>
  </si>
  <si>
    <t>• Mendengar, memahami menyebut dan mengeja perkataan dengan betul dan tepat.
• Mendengar, memahami dan menyebut frasa dan ayat tunggal dengan betul dan tepat.</t>
  </si>
  <si>
    <t>• Mendengar, memahami dan memberikan respons terhadap sesuatu arahan dengan betul.
• Mendengar, memahami dan memberikan respons terhadap sesuatu soalan dengan betul.
• Mendengar,memahami dan memberikan respons terhadap sesuatu pesanan dengan betul.</t>
  </si>
  <si>
    <t>• Berkomunikasi dengan menggunakan diksi dalam pelbagai situasi secara bertatasusila.
• Berkomunikasi dengan menggunakan kata panggilan bagi ahli keluarga asas dalam pelbagai situasi secara bertatasusila.
• Berkomunikasi dengan menggunakan kata ganti nama diri pertama dan kedua dalam pelbagai situasi secara bertatasusila.</t>
  </si>
  <si>
    <t>Bercerita tentang sesuatu perkara dengan sebutan dan intonasi yang betul menggunakan ayat tunggal.</t>
  </si>
  <si>
    <t>Menceritakan tentang sesuatu perkara dengan sebutan dan intonasi yang betul menggunakan ayat tunggal.</t>
  </si>
  <si>
    <t>Membaca dan memahami perkataan,frasa dan ayat tunggal dengan sebutan yang betul.</t>
  </si>
  <si>
    <t>Membaca ayat tunggal dan ayat majmuk dengan sebutan yang jelas dan intonasi yang betul serta memahaminya</t>
  </si>
  <si>
    <t>Membaca dan memahami maklumat yang tersurat dengan tepat.</t>
  </si>
  <si>
    <t>Membaca dan memahami maklumat dalam bahan grafik.</t>
  </si>
  <si>
    <t>Membaca, memahami dan menaakul maklumat dalam bahan grafik dengan betul.</t>
  </si>
  <si>
    <t>Menulis huruf besar dan huruf kecil, suku kata dan perkataan dengan betul dan tulisan yang kemas.</t>
  </si>
  <si>
    <t>Menghasilkan penulisan berbentuk naratif secara terkawal dengan betul</t>
  </si>
  <si>
    <t>BAHASA MELAYU SJK</t>
  </si>
  <si>
    <t>BAHASA INGGERIS SJK TAHUN 1</t>
  </si>
  <si>
    <t>Say aloud rhymes or sing songs clearly.</t>
  </si>
  <si>
    <t>Participate in daily conversations using the language functions appropriately:
exchange greetings, introduce oneself, thank someone and make polite requests.</t>
  </si>
  <si>
    <t>Listen to and follow simple instructions and directions accurately</t>
  </si>
  <si>
    <t>Listen to and demonstrate understanding of oral texts by answering simple ‘Wh’ questions correctly.</t>
  </si>
  <si>
    <t>Perform nursery rhymes in pairs or sing action songs in groups clearly.</t>
  </si>
  <si>
    <t>Talk about a stimulus clearly using correct simple sentence structures.</t>
  </si>
  <si>
    <t>Identify and distinguish the letters of the alphabet (‘Aa’ to ‘Zz’) correctly to:
• blend phonemes to form recognisable single syllable words and read them aloud clearly.
• segment words into phonemes to spell single syllable words correctly.</t>
  </si>
  <si>
    <t>Read and recognise words and apply word attack skills by correctly matching words with spoken words using word cards and matching words with graphics.</t>
  </si>
  <si>
    <t>Read and understand phrases in linear and non-linear texts by correctly matching pictures with words and phrases.
Read and understand simple sentences in linear and non-linear texts by arranging words to form correct sentences.</t>
  </si>
  <si>
    <t>Read, understand and sequence simple sentences to form a correct paragraph.</t>
  </si>
  <si>
    <t>Read simple fiction and non-fiction texts to locate specific information accurately.</t>
  </si>
  <si>
    <t>Read simple fiction and non-fiction texts for enjoyment and:
• answer simple comprehension questions correctly.
• respond appropriately to book covers and pictures in books by answering questions.</t>
  </si>
  <si>
    <t>Demonstrate fine motor control of hands and fingers by tracing dotted lines to form letters and shapes correctly and neatly.</t>
  </si>
  <si>
    <t>Copy and write in neat legible print:
lower case letters, upper case letters, numerals, words, phrases and simple sentences.</t>
  </si>
  <si>
    <t>Spell common sight words and seen words correctly.</t>
  </si>
  <si>
    <t>Punctuate sentences correctly:
capital letters, full stop and question mark.</t>
  </si>
  <si>
    <t>Complete personal details in forms appropriately.</t>
  </si>
  <si>
    <t>Create simple greeting cards and e-cards using a variety of media by writing short simple sentences correctly with accurate grammar.</t>
  </si>
  <si>
    <t>BAHASA INGGERIS SJK</t>
  </si>
  <si>
    <t>BAHASA CINA SJK TAHUN 1</t>
  </si>
  <si>
    <t>聆听简短的话语后，说出重点。要求抓住重点，措辞恰当。</t>
  </si>
  <si>
    <t>聆听简短的材料后，复述内容。要求内容正确。</t>
  </si>
  <si>
    <t>用简单的礼貌语言与人交流。要求言语恰当，态度有礼。</t>
  </si>
  <si>
    <t>根据不同的情况，与人沟通。要求能向人请安、问候、道谢、道歉、告别、借光，言语恰当，态度有礼。</t>
  </si>
  <si>
    <t>在日常交谈中，提出问题。提问必须要求对方针对事和物作出解释，态度有礼。</t>
  </si>
  <si>
    <t>阅读材料后，说明实物的外貌或特征。要求内容正确。</t>
  </si>
  <si>
    <t>阅读材料后，说出人物、时间、地点和事情。要求内容正确。</t>
  </si>
  <si>
    <t>阅读材料后，评价故事中的人物。要求评价贴切合理。</t>
  </si>
  <si>
    <t>阅读材料后，口头仿作。要求句子完整、正确。</t>
  </si>
  <si>
    <t>根据材料扩展句子。要求句子正确。</t>
  </si>
  <si>
    <t>根据材料，简单地写出事情的开始、经过和结果。要求内容正确。</t>
  </si>
  <si>
    <t>根据材料，写出故事中优美的句子。要求句子完整正确。</t>
  </si>
  <si>
    <t>根据材料，书写句子。要求意思完整，有创意，思想健康，标点符号正确。</t>
  </si>
  <si>
    <t>BAHASA CINA SJK</t>
  </si>
  <si>
    <t>BAHASA TAMIL SJK TAHUN 1</t>
  </si>
  <si>
    <t>பல்வகை இயற்கை, செயற்கை ஒலிகளைச் சரியாக அடையாளம் காணுதல்.</t>
  </si>
  <si>
    <t>பல்வகை எழுத்துகளின் ஒலிகளை முறையாக ஒலித்தல்.</t>
  </si>
  <si>
    <t>எழுத்திலும் ஓசையிலும் வேறுபடும் பல்வகை சொற்களை ஒலிவேறுபாடு அறிந்து உச்சரித்தல்.
எழுத்திலும் ஓசையிலும் வேறுபடும் பல்வகை சொற்களை உருவாக்கி ஒலி வேறுபாடு அறிந்து உச்சரித்தல்.</t>
  </si>
  <si>
    <t>செவிமடுத்த  எளிய இலக்கியப் படைப்புகளை முறையான உச்சரிப்புடன் ஒப்புவித்தல்.                                 
• கதை
• பாடல்
• கவிதை
• மரபுத்தொடர் 
• பழமொழி</t>
  </si>
  <si>
    <t>யார், எது, என்ன என்ற வினாக்களுக்கு ஏற்ற சொல்லை, சொற்றொடரைப் முறையாகப் பயன்படுத்திச் சரியாகப் பதில் கூறுதல்.</t>
  </si>
  <si>
    <t>சூழலுக்கேற்ப முறையான உச்சரிப்புடன் உறவுப் பெயர்களையும் மரியாதைச் சொற்களையும் சரியாகப் பயன்படுத்திப் பண்புடன் பேசுதல்.</t>
  </si>
  <si>
    <t>ஒரே மாதிரியானவற்றையும் வேறுபடுவனவற்றையும் சரியாக அடையாளம் கண்டு முறையாக வகைப்படுத்துதல்.</t>
  </si>
  <si>
    <t>சொற்களைச் சரியான உச்சரிப்புடன் தெளிவாக வாசித்தல்.</t>
  </si>
  <si>
    <t>எளிய வாக்கியங்களைச் சரியான வேகம், தொனி, உச்சரிப்புடன் தெளிவாக வாசித்தல்.</t>
  </si>
  <si>
    <t>சிறுபத்தியைச் சரியான வேகம், தொனி, உச்சரிப்புடன் வாசித்தல்.</t>
  </si>
  <si>
    <t>சொல்லையும் சொற்றொடரையும் சரியான உச்சரிப்புடன் வாசித்துத் தெளிவாகப் பொருள் கூறுதல்.</t>
  </si>
  <si>
    <t>இரண்டு மற்றும் மூன்று சொற்கள் கொண்ட வாக்கியங்களைச் சரியான உச்சரிப்புடன் வாசித்துத் துல்லியமாகப் பொருள் கூறுதல்.</t>
  </si>
  <si>
    <t xml:space="preserve">சரியான அளவு, இடைவெளி, வரிவடிவத்துடன் தூய்மையாக எழுதுதல்.                                               
• எழுத்துகளை
• சொற்களை
</t>
  </si>
  <si>
    <t>கொடுக்கப்படும் எழுத்தில் தொடங்கும், முடியும் சொற்களைச் சரியாக உருவாக்கி வரிவடிவத்துடன் எழுதுதல்.</t>
  </si>
  <si>
    <t xml:space="preserve">சொற்களை உருவாக்கி நேர்த்தியாக எழுதுதல்.
• ஓரெழுத்துச் சொற்கள்
• ஈரெழுத்துச் சொற்கள்
• சந்தச் சொற்கள்
• இரட்டிப்பு எழுத்துக் கொண்ட சொற்கள்
• இனவெழுத்துக் கொண்ட சொற்கள்
• கிரந்த எழுத்துக் கொண்ட சொற்கள்
</t>
  </si>
  <si>
    <t xml:space="preserve">எழுத்துகளை அறிந்து சரியாகப் பயன்படுத்துதல்.
• உயிர்க்குறில், உயிர்நெடில்
• வல்லின, மெல்லின, இடையின மெய்
• உயிர்மெய்க் குறில், உயிர்மெய் நெடில்
• ஆய்த எழுத்து
• கிரந்த எழுத்து 
• தமிழ் நெடுங்கணக்கு
</t>
  </si>
  <si>
    <t xml:space="preserve">சொற்களையும் சொற்றொடர்களையும் நினைவுகூர்ந்து மிகச் சரியாக எழுதுதல்.
செய்யுளை நினைவுகூர்ந்து அமைப்புக்கேற்றவாறு எழுதுதல்.
• ஆத்திசூடி
• கொன்றை வேந்தன்
• திருக்குறள்
சொற்களைச் சரியாகப் பயன்படுத்துதல்.
• திணை
• உயர்திணை 
• பால்
• எண்
</t>
  </si>
  <si>
    <t>வாக்கியங்களைச் சரியாக எழுதுதல்
• கட்டளை வாக்கியம்
• வேண்டுகோள் வாக்கியம்
• செய்தி வாக்கியம்
• வினா வாக்கியம்</t>
  </si>
  <si>
    <t>BAHASA TAMIL SJK</t>
  </si>
  <si>
    <t>NAMA GURU KELAS :</t>
  </si>
  <si>
    <t>Ulasan Guru Kelas:</t>
  </si>
  <si>
    <t>(Guru Kelas)</t>
  </si>
  <si>
    <t>SJK(C)  FOON YEW 1</t>
    <phoneticPr fontId="6" type="noConversion"/>
  </si>
</sst>
</file>

<file path=xl/styles.xml><?xml version="1.0" encoding="utf-8"?>
<styleSheet xmlns="http://schemas.openxmlformats.org/spreadsheetml/2006/main">
  <numFmts count="2">
    <numFmt numFmtId="191" formatCode="[$-409]d\-mmm\-yyyy;@"/>
    <numFmt numFmtId="192" formatCode="[$-43E]dd\ mmmm\ yyyy;@"/>
  </numFmts>
  <fonts count="40">
    <font>
      <sz val="11"/>
      <color theme="1"/>
      <name val="宋体"/>
      <charset val="134"/>
      <scheme val="minor"/>
    </font>
    <font>
      <sz val="12"/>
      <color indexed="8"/>
      <name val="Calibri"/>
      <family val="2"/>
    </font>
    <font>
      <b/>
      <sz val="16"/>
      <color indexed="81"/>
      <name val="Tahoma"/>
      <family val="2"/>
    </font>
    <font>
      <b/>
      <sz val="16"/>
      <color indexed="8"/>
      <name val="Calibri"/>
      <family val="2"/>
    </font>
    <font>
      <sz val="12"/>
      <name val="Anjal InaiMathi"/>
      <family val="2"/>
    </font>
    <font>
      <b/>
      <u/>
      <sz val="16"/>
      <color indexed="8"/>
      <name val="Calibri"/>
      <family val="2"/>
    </font>
    <font>
      <sz val="9"/>
      <name val="宋体"/>
      <charset val="134"/>
    </font>
    <font>
      <sz val="12"/>
      <color theme="1"/>
      <name val="宋体"/>
      <charset val="134"/>
      <scheme val="minor"/>
    </font>
    <font>
      <sz val="14"/>
      <color theme="1"/>
      <name val="Arial"/>
      <family val="2"/>
    </font>
    <font>
      <b/>
      <sz val="14"/>
      <color theme="1"/>
      <name val="Arial"/>
      <family val="2"/>
    </font>
    <font>
      <sz val="12"/>
      <color theme="1"/>
      <name val="Byington"/>
      <family val="2"/>
    </font>
    <font>
      <sz val="18"/>
      <color theme="1"/>
      <name val="Arial"/>
      <family val="2"/>
    </font>
    <font>
      <sz val="11"/>
      <color theme="1"/>
      <name val="Arial"/>
      <family val="2"/>
    </font>
    <font>
      <b/>
      <sz val="12"/>
      <color theme="1"/>
      <name val="宋体"/>
      <charset val="134"/>
      <scheme val="minor"/>
    </font>
    <font>
      <b/>
      <u/>
      <sz val="14"/>
      <color theme="1"/>
      <name val="宋体"/>
      <charset val="134"/>
      <scheme val="minor"/>
    </font>
    <font>
      <b/>
      <sz val="14"/>
      <color theme="1"/>
      <name val="宋体"/>
      <charset val="134"/>
      <scheme val="minor"/>
    </font>
    <font>
      <sz val="12"/>
      <color theme="1"/>
      <name val="Arial"/>
      <family val="2"/>
    </font>
    <font>
      <sz val="14"/>
      <color theme="1"/>
      <name val="宋体"/>
      <charset val="134"/>
      <scheme val="minor"/>
    </font>
    <font>
      <sz val="12"/>
      <name val="宋体"/>
      <charset val="134"/>
      <scheme val="minor"/>
    </font>
    <font>
      <b/>
      <sz val="18"/>
      <color theme="1"/>
      <name val="宋体"/>
      <charset val="134"/>
      <scheme val="minor"/>
    </font>
    <font>
      <sz val="18"/>
      <color theme="1"/>
      <name val="宋体"/>
      <charset val="134"/>
      <scheme val="minor"/>
    </font>
    <font>
      <b/>
      <sz val="14"/>
      <color theme="1"/>
      <name val="Goudy Old Style"/>
      <family val="1"/>
    </font>
    <font>
      <b/>
      <sz val="16"/>
      <color theme="1"/>
      <name val="宋体"/>
      <charset val="134"/>
      <scheme val="minor"/>
    </font>
    <font>
      <b/>
      <sz val="14"/>
      <color theme="1"/>
      <name val="Book Antiqua"/>
      <family val="1"/>
    </font>
    <font>
      <b/>
      <sz val="11"/>
      <color theme="1"/>
      <name val="Arial"/>
      <family val="2"/>
    </font>
    <font>
      <i/>
      <sz val="14"/>
      <color theme="1"/>
      <name val="Bookman Old Style"/>
      <family val="1"/>
    </font>
    <font>
      <b/>
      <i/>
      <sz val="12"/>
      <color theme="1"/>
      <name val="宋体"/>
      <charset val="134"/>
      <scheme val="minor"/>
    </font>
    <font>
      <i/>
      <sz val="12"/>
      <color theme="1"/>
      <name val="Arial"/>
      <family val="2"/>
    </font>
    <font>
      <sz val="14"/>
      <color theme="1"/>
      <name val="Book Antiqua"/>
      <family val="1"/>
    </font>
    <font>
      <b/>
      <sz val="14"/>
      <name val="宋体"/>
      <charset val="134"/>
      <scheme val="minor"/>
    </font>
    <font>
      <sz val="16"/>
      <color theme="1"/>
      <name val="Anjal Kothai"/>
      <family val="2"/>
    </font>
    <font>
      <b/>
      <sz val="12"/>
      <color theme="1"/>
      <name val="宋体"/>
      <charset val="134"/>
      <scheme val="major"/>
    </font>
    <font>
      <sz val="9"/>
      <color theme="1"/>
      <name val="宋体"/>
      <charset val="134"/>
      <scheme val="minor"/>
    </font>
    <font>
      <sz val="9"/>
      <color theme="1"/>
      <name val="Arial"/>
      <family val="2"/>
    </font>
    <font>
      <sz val="20"/>
      <color theme="1"/>
      <name val="宋体"/>
      <charset val="134"/>
      <scheme val="minor"/>
    </font>
    <font>
      <sz val="12"/>
      <color theme="1"/>
      <name val="Anjal InaiMathi"/>
      <family val="2"/>
    </font>
    <font>
      <b/>
      <sz val="12"/>
      <name val="宋体"/>
      <charset val="134"/>
      <scheme val="major"/>
    </font>
    <font>
      <b/>
      <sz val="18"/>
      <color theme="1"/>
      <name val="Arial"/>
      <family val="2"/>
    </font>
    <font>
      <b/>
      <i/>
      <sz val="14"/>
      <color theme="3"/>
      <name val="Goudy Old Style"/>
      <family val="1"/>
    </font>
    <font>
      <b/>
      <sz val="14"/>
      <color theme="1"/>
      <name val="Tahoma"/>
      <family val="2"/>
    </font>
  </fonts>
  <fills count="13">
    <fill>
      <patternFill patternType="none"/>
    </fill>
    <fill>
      <patternFill patternType="gray125"/>
    </fill>
    <fill>
      <patternFill patternType="solid">
        <fgColor theme="8" tint="0.59999389629810485"/>
        <bgColor indexed="64"/>
      </patternFill>
    </fill>
    <fill>
      <patternFill patternType="solid">
        <fgColor theme="0"/>
        <bgColor indexed="64"/>
      </patternFill>
    </fill>
    <fill>
      <patternFill patternType="solid">
        <fgColor theme="9" tint="0.79998168889431442"/>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rgb="FFFFC000"/>
        <bgColor indexed="64"/>
      </patternFill>
    </fill>
    <fill>
      <patternFill patternType="solid">
        <fgColor rgb="FFFFFF00"/>
        <bgColor indexed="64"/>
      </patternFill>
    </fill>
    <fill>
      <patternFill patternType="solid">
        <fgColor theme="8" tint="0.39997558519241921"/>
        <bgColor indexed="64"/>
      </patternFill>
    </fill>
    <fill>
      <patternFill patternType="solid">
        <fgColor theme="0" tint="-0.14999847407452621"/>
        <bgColor indexed="64"/>
      </patternFill>
    </fill>
    <fill>
      <patternFill patternType="solid">
        <fgColor rgb="FFFFF3FA"/>
        <bgColor indexed="64"/>
      </patternFill>
    </fill>
    <fill>
      <patternFill patternType="solid">
        <fgColor rgb="FFF6F9F1"/>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right/>
      <top/>
      <bottom style="double">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bottom style="double">
        <color indexed="64"/>
      </bottom>
      <diagonal/>
    </border>
    <border>
      <left style="thin">
        <color indexed="64"/>
      </left>
      <right style="medium">
        <color indexed="64"/>
      </right>
      <top style="medium">
        <color indexed="64"/>
      </top>
      <bottom style="thin">
        <color indexed="64"/>
      </bottom>
      <diagonal/>
    </border>
  </borders>
  <cellStyleXfs count="1">
    <xf numFmtId="0" fontId="0" fillId="0" borderId="0"/>
  </cellStyleXfs>
  <cellXfs count="219">
    <xf numFmtId="0" fontId="0" fillId="0" borderId="0" xfId="0"/>
    <xf numFmtId="0" fontId="7" fillId="0" borderId="0" xfId="0" applyFont="1"/>
    <xf numFmtId="49" fontId="7" fillId="0" borderId="0" xfId="0" applyNumberFormat="1" applyFont="1"/>
    <xf numFmtId="0" fontId="8" fillId="0" borderId="0" xfId="0" applyFont="1"/>
    <xf numFmtId="0" fontId="7" fillId="2" borderId="0" xfId="0" applyFont="1" applyFill="1" applyAlignment="1" applyProtection="1">
      <protection locked="0"/>
    </xf>
    <xf numFmtId="0" fontId="8" fillId="3" borderId="0" xfId="0" applyFont="1" applyFill="1"/>
    <xf numFmtId="0" fontId="9" fillId="3" borderId="0" xfId="0" applyFont="1" applyFill="1"/>
    <xf numFmtId="0" fontId="9" fillId="3" borderId="0" xfId="0" applyFont="1" applyFill="1" applyAlignment="1">
      <alignment horizontal="left" vertical="top"/>
    </xf>
    <xf numFmtId="0" fontId="8" fillId="3" borderId="0" xfId="0" applyFont="1" applyFill="1" applyAlignment="1">
      <alignment horizontal="left" vertical="center"/>
    </xf>
    <xf numFmtId="0" fontId="8" fillId="3" borderId="0" xfId="0" applyFont="1" applyFill="1" applyBorder="1" applyAlignment="1">
      <alignment horizontal="center"/>
    </xf>
    <xf numFmtId="0" fontId="9" fillId="0" borderId="0" xfId="0" applyFont="1"/>
    <xf numFmtId="0" fontId="9" fillId="3" borderId="0" xfId="0" applyFont="1" applyFill="1" applyAlignment="1">
      <alignment horizontal="left" vertical="top" wrapText="1"/>
    </xf>
    <xf numFmtId="0" fontId="8" fillId="3" borderId="0" xfId="0" applyFont="1" applyFill="1" applyAlignment="1">
      <alignment horizontal="left" vertical="center"/>
    </xf>
    <xf numFmtId="191" fontId="8" fillId="3" borderId="0" xfId="0" applyNumberFormat="1" applyFont="1" applyFill="1" applyAlignment="1">
      <alignment horizontal="left"/>
    </xf>
    <xf numFmtId="0" fontId="9" fillId="3" borderId="0" xfId="0" applyFont="1" applyFill="1" applyAlignment="1">
      <alignment horizontal="left" vertical="top"/>
    </xf>
    <xf numFmtId="0" fontId="10" fillId="4" borderId="1" xfId="0" applyFont="1" applyFill="1" applyBorder="1" applyAlignment="1">
      <alignment horizontal="left" wrapText="1"/>
    </xf>
    <xf numFmtId="0" fontId="10" fillId="4" borderId="1" xfId="0" applyFont="1" applyFill="1" applyBorder="1" applyAlignment="1">
      <alignment horizontal="left"/>
    </xf>
    <xf numFmtId="1" fontId="7" fillId="0" borderId="1" xfId="0" applyNumberFormat="1" applyFont="1" applyFill="1" applyBorder="1" applyAlignment="1" applyProtection="1">
      <alignment horizontal="center" vertical="center"/>
      <protection locked="0"/>
    </xf>
    <xf numFmtId="0" fontId="11" fillId="5" borderId="0" xfId="0" applyFont="1" applyFill="1"/>
    <xf numFmtId="0" fontId="12" fillId="5" borderId="0" xfId="0" applyFont="1" applyFill="1"/>
    <xf numFmtId="0" fontId="13" fillId="5" borderId="0" xfId="0" applyFont="1" applyFill="1" applyBorder="1" applyAlignment="1"/>
    <xf numFmtId="0" fontId="9" fillId="5" borderId="0" xfId="0" applyFont="1" applyFill="1"/>
    <xf numFmtId="0" fontId="14" fillId="5" borderId="0" xfId="0" applyFont="1" applyFill="1" applyAlignment="1"/>
    <xf numFmtId="0" fontId="15" fillId="5" borderId="0" xfId="0" applyFont="1" applyFill="1" applyAlignment="1"/>
    <xf numFmtId="0" fontId="16" fillId="5" borderId="0" xfId="0" applyFont="1" applyFill="1"/>
    <xf numFmtId="0" fontId="0" fillId="5" borderId="0" xfId="0" applyFill="1" applyBorder="1" applyAlignment="1"/>
    <xf numFmtId="0" fontId="17" fillId="5" borderId="0" xfId="0" applyFont="1" applyFill="1" applyBorder="1" applyAlignment="1"/>
    <xf numFmtId="0" fontId="18" fillId="0" borderId="2" xfId="0" applyFont="1" applyFill="1" applyBorder="1" applyAlignment="1" applyProtection="1">
      <alignment horizontal="center" vertical="center"/>
      <protection locked="0" hidden="1"/>
    </xf>
    <xf numFmtId="0" fontId="18" fillId="0" borderId="3" xfId="0" applyFont="1" applyFill="1" applyBorder="1" applyAlignment="1" applyProtection="1">
      <alignment horizontal="left" vertical="center"/>
      <protection locked="0" hidden="1"/>
    </xf>
    <xf numFmtId="0" fontId="18" fillId="0" borderId="3" xfId="0" applyFont="1" applyFill="1" applyBorder="1" applyAlignment="1" applyProtection="1">
      <alignment horizontal="center" vertical="center"/>
      <protection locked="0" hidden="1"/>
    </xf>
    <xf numFmtId="0" fontId="18" fillId="0" borderId="4" xfId="0" applyFont="1" applyFill="1" applyBorder="1" applyAlignment="1" applyProtection="1">
      <alignment horizontal="center" vertical="center"/>
      <protection locked="0" hidden="1"/>
    </xf>
    <xf numFmtId="0" fontId="18" fillId="0" borderId="5" xfId="0" applyFont="1" applyFill="1" applyBorder="1" applyAlignment="1" applyProtection="1">
      <alignment horizontal="center" vertical="center"/>
      <protection locked="0" hidden="1"/>
    </xf>
    <xf numFmtId="0" fontId="18" fillId="0" borderId="6" xfId="0" applyFont="1" applyFill="1" applyBorder="1" applyAlignment="1" applyProtection="1">
      <alignment horizontal="center" vertical="center"/>
      <protection locked="0" hidden="1"/>
    </xf>
    <xf numFmtId="0" fontId="18" fillId="0" borderId="6" xfId="0" applyFont="1" applyFill="1" applyBorder="1" applyAlignment="1" applyProtection="1">
      <alignment horizontal="left" vertical="center"/>
      <protection locked="0" hidden="1"/>
    </xf>
    <xf numFmtId="0" fontId="7" fillId="0" borderId="1" xfId="0" applyFont="1" applyFill="1" applyBorder="1" applyAlignment="1" applyProtection="1">
      <alignment horizontal="center" vertical="center"/>
      <protection locked="0"/>
    </xf>
    <xf numFmtId="0" fontId="7" fillId="0" borderId="1" xfId="0" applyFont="1" applyFill="1" applyBorder="1" applyAlignment="1" applyProtection="1">
      <alignment horizontal="left" vertical="center"/>
      <protection locked="0"/>
    </xf>
    <xf numFmtId="0" fontId="7" fillId="0" borderId="7" xfId="0" applyFont="1" applyFill="1" applyBorder="1" applyAlignment="1" applyProtection="1">
      <alignment horizontal="center" vertical="center"/>
      <protection locked="0"/>
    </xf>
    <xf numFmtId="1" fontId="7" fillId="0" borderId="8" xfId="0" applyNumberFormat="1" applyFont="1" applyFill="1" applyBorder="1" applyAlignment="1" applyProtection="1">
      <alignment horizontal="center" vertical="center"/>
      <protection locked="0"/>
    </xf>
    <xf numFmtId="0" fontId="7" fillId="0" borderId="6" xfId="0" applyFont="1" applyFill="1" applyBorder="1" applyAlignment="1" applyProtection="1">
      <alignment horizontal="center" vertical="center"/>
      <protection locked="0"/>
    </xf>
    <xf numFmtId="0" fontId="7" fillId="0" borderId="9" xfId="0" applyFont="1" applyFill="1" applyBorder="1" applyAlignment="1" applyProtection="1">
      <alignment horizontal="center" vertical="center"/>
      <protection locked="0"/>
    </xf>
    <xf numFmtId="0" fontId="7" fillId="0" borderId="9" xfId="0" applyFont="1" applyFill="1" applyBorder="1" applyAlignment="1" applyProtection="1">
      <alignment horizontal="left" vertical="center"/>
      <protection locked="0"/>
    </xf>
    <xf numFmtId="0" fontId="7" fillId="6" borderId="0" xfId="0" applyFont="1" applyFill="1" applyProtection="1">
      <protection locked="0"/>
    </xf>
    <xf numFmtId="0" fontId="7" fillId="6" borderId="0" xfId="0" applyFont="1" applyFill="1" applyAlignment="1" applyProtection="1">
      <protection locked="0"/>
    </xf>
    <xf numFmtId="0" fontId="7" fillId="6" borderId="0" xfId="0" applyFont="1" applyFill="1"/>
    <xf numFmtId="0" fontId="19" fillId="6" borderId="0" xfId="0" applyFont="1" applyFill="1" applyAlignment="1" applyProtection="1">
      <protection locked="0"/>
    </xf>
    <xf numFmtId="0" fontId="20" fillId="6" borderId="0" xfId="0" applyFont="1" applyFill="1"/>
    <xf numFmtId="0" fontId="7" fillId="6" borderId="0" xfId="0" applyFont="1" applyFill="1" applyBorder="1" applyAlignment="1">
      <alignment horizontal="left" vertical="center"/>
    </xf>
    <xf numFmtId="49" fontId="7" fillId="6" borderId="0" xfId="0" applyNumberFormat="1" applyFont="1" applyFill="1"/>
    <xf numFmtId="0" fontId="16" fillId="3" borderId="0" xfId="0" applyFont="1" applyFill="1"/>
    <xf numFmtId="0" fontId="16" fillId="0" borderId="0" xfId="0" applyFont="1"/>
    <xf numFmtId="0" fontId="21" fillId="3" borderId="0" xfId="0" applyFont="1" applyFill="1"/>
    <xf numFmtId="0" fontId="0" fillId="0" borderId="0" xfId="0" applyFont="1" applyAlignment="1">
      <alignment vertical="top" wrapText="1"/>
    </xf>
    <xf numFmtId="0" fontId="22" fillId="7" borderId="1" xfId="0" applyFont="1" applyFill="1" applyBorder="1" applyAlignment="1">
      <alignment horizontal="left" vertical="top" wrapText="1"/>
    </xf>
    <xf numFmtId="0" fontId="13" fillId="8" borderId="1" xfId="0" applyFont="1" applyFill="1" applyBorder="1" applyAlignment="1">
      <alignment horizontal="center" vertical="center" wrapText="1"/>
    </xf>
    <xf numFmtId="0" fontId="15" fillId="8" borderId="10" xfId="0" applyFont="1" applyFill="1" applyBorder="1" applyAlignment="1">
      <alignment horizontal="left" vertical="center" wrapText="1"/>
    </xf>
    <xf numFmtId="0" fontId="0" fillId="0" borderId="1" xfId="0" applyFont="1" applyBorder="1" applyAlignment="1">
      <alignment horizontal="center" vertical="center" wrapText="1"/>
    </xf>
    <xf numFmtId="0" fontId="7" fillId="0" borderId="10" xfId="0" applyFont="1" applyBorder="1" applyAlignment="1">
      <alignment horizontal="left" vertical="top" wrapText="1"/>
    </xf>
    <xf numFmtId="0" fontId="0" fillId="0" borderId="0" xfId="0" applyFont="1" applyAlignment="1">
      <alignment horizontal="left" vertical="center" wrapText="1"/>
    </xf>
    <xf numFmtId="0" fontId="0" fillId="0" borderId="0" xfId="0" applyFont="1" applyAlignment="1">
      <alignment horizontal="center" wrapText="1"/>
    </xf>
    <xf numFmtId="0" fontId="0" fillId="0" borderId="0" xfId="0" applyFont="1" applyAlignment="1">
      <alignment horizontal="left" vertical="top" wrapText="1"/>
    </xf>
    <xf numFmtId="0" fontId="23" fillId="3" borderId="0" xfId="0" applyFont="1" applyFill="1" applyAlignment="1">
      <alignment horizontal="left" vertical="top"/>
    </xf>
    <xf numFmtId="0" fontId="13" fillId="6" borderId="0" xfId="0" applyFont="1" applyFill="1" applyProtection="1">
      <protection locked="0"/>
    </xf>
    <xf numFmtId="0" fontId="15" fillId="6" borderId="0" xfId="0" applyFont="1" applyFill="1" applyAlignment="1">
      <alignment horizontal="center"/>
    </xf>
    <xf numFmtId="0" fontId="15" fillId="0" borderId="0" xfId="0" applyFont="1" applyAlignment="1">
      <alignment horizontal="center"/>
    </xf>
    <xf numFmtId="0" fontId="24" fillId="5" borderId="0" xfId="0" applyFont="1" applyFill="1" applyAlignment="1">
      <alignment horizontal="center"/>
    </xf>
    <xf numFmtId="192" fontId="25" fillId="3" borderId="0" xfId="0" applyNumberFormat="1" applyFont="1" applyFill="1" applyAlignment="1">
      <alignment horizontal="left"/>
    </xf>
    <xf numFmtId="0" fontId="26" fillId="6" borderId="0" xfId="0" applyFont="1" applyFill="1" applyAlignment="1" applyProtection="1">
      <alignment horizontal="center" vertical="center"/>
      <protection locked="0"/>
    </xf>
    <xf numFmtId="0" fontId="27" fillId="3" borderId="0" xfId="0" applyFont="1" applyFill="1" applyBorder="1" applyAlignment="1">
      <alignment horizontal="right"/>
    </xf>
    <xf numFmtId="0" fontId="28" fillId="3" borderId="0" xfId="0" applyFont="1" applyFill="1" applyAlignment="1">
      <alignment horizontal="left" vertical="center"/>
    </xf>
    <xf numFmtId="0" fontId="8" fillId="3" borderId="1" xfId="0" applyFont="1" applyFill="1" applyBorder="1"/>
    <xf numFmtId="0" fontId="16" fillId="3" borderId="1" xfId="0" applyFont="1" applyFill="1" applyBorder="1"/>
    <xf numFmtId="0" fontId="9" fillId="3" borderId="1" xfId="0" applyFont="1" applyFill="1" applyBorder="1" applyAlignment="1">
      <alignment horizontal="center"/>
    </xf>
    <xf numFmtId="0" fontId="8" fillId="0" borderId="1" xfId="0" applyFont="1" applyBorder="1"/>
    <xf numFmtId="0" fontId="29" fillId="0" borderId="4" xfId="0" applyFont="1" applyFill="1" applyBorder="1" applyAlignment="1" applyProtection="1">
      <alignment horizontal="center" vertical="center"/>
      <protection locked="0" hidden="1"/>
    </xf>
    <xf numFmtId="0" fontId="29" fillId="0" borderId="5" xfId="0" applyFont="1" applyFill="1" applyBorder="1" applyAlignment="1" applyProtection="1">
      <alignment horizontal="center" vertical="center"/>
      <protection locked="0" hidden="1"/>
    </xf>
    <xf numFmtId="1" fontId="7" fillId="0" borderId="11" xfId="0" applyNumberFormat="1" applyFont="1" applyFill="1" applyBorder="1" applyAlignment="1" applyProtection="1">
      <alignment horizontal="center" vertical="center"/>
      <protection locked="0"/>
    </xf>
    <xf numFmtId="1" fontId="7" fillId="0" borderId="9" xfId="0" applyNumberFormat="1" applyFont="1" applyFill="1" applyBorder="1" applyAlignment="1" applyProtection="1">
      <alignment horizontal="center" vertical="center"/>
      <protection locked="0"/>
    </xf>
    <xf numFmtId="0" fontId="30" fillId="7" borderId="1" xfId="0" applyFont="1" applyFill="1" applyBorder="1" applyAlignment="1">
      <alignment horizontal="left" vertical="top" wrapText="1"/>
    </xf>
    <xf numFmtId="0" fontId="4" fillId="0" borderId="1" xfId="0" applyFont="1" applyBorder="1"/>
    <xf numFmtId="0" fontId="0" fillId="0" borderId="0" xfId="0" applyFont="1" applyBorder="1" applyAlignment="1">
      <alignment horizontal="center" vertical="center" wrapText="1"/>
    </xf>
    <xf numFmtId="0" fontId="7" fillId="0" borderId="0" xfId="0" applyFont="1" applyBorder="1" applyAlignment="1">
      <alignment horizontal="left" vertical="top" wrapText="1"/>
    </xf>
    <xf numFmtId="0" fontId="22" fillId="0" borderId="0" xfId="0" applyFont="1" applyAlignment="1">
      <alignment horizontal="left" vertical="top" wrapText="1"/>
    </xf>
    <xf numFmtId="0" fontId="22" fillId="7" borderId="1" xfId="0" quotePrefix="1" applyFont="1" applyFill="1" applyBorder="1" applyAlignment="1">
      <alignment horizontal="left" vertical="top" wrapText="1"/>
    </xf>
    <xf numFmtId="1" fontId="7" fillId="0" borderId="10" xfId="0" applyNumberFormat="1" applyFont="1" applyFill="1" applyBorder="1" applyAlignment="1" applyProtection="1">
      <alignment horizontal="center" vertical="center"/>
      <protection locked="0"/>
    </xf>
    <xf numFmtId="1" fontId="7" fillId="0" borderId="12" xfId="0" applyNumberFormat="1" applyFont="1" applyFill="1" applyBorder="1" applyAlignment="1" applyProtection="1">
      <alignment horizontal="center" vertical="center"/>
      <protection locked="0"/>
    </xf>
    <xf numFmtId="0" fontId="15" fillId="8" borderId="1" xfId="0" applyFont="1" applyFill="1" applyBorder="1" applyAlignment="1">
      <alignment horizontal="left" vertical="center" wrapText="1"/>
    </xf>
    <xf numFmtId="0" fontId="7" fillId="0" borderId="1" xfId="0" applyFont="1" applyBorder="1" applyAlignment="1">
      <alignment horizontal="left" vertical="top" wrapText="1"/>
    </xf>
    <xf numFmtId="0" fontId="0" fillId="0" borderId="1" xfId="0" applyFont="1" applyBorder="1" applyAlignment="1">
      <alignment horizontal="left" vertical="top" wrapText="1"/>
    </xf>
    <xf numFmtId="0" fontId="27" fillId="3" borderId="0" xfId="0" applyFont="1" applyFill="1" applyBorder="1" applyAlignment="1">
      <alignment horizontal="left"/>
    </xf>
    <xf numFmtId="0" fontId="7" fillId="0" borderId="3" xfId="0" applyFont="1" applyFill="1" applyBorder="1" applyAlignment="1" applyProtection="1">
      <alignment horizontal="center" vertical="center"/>
      <protection locked="0"/>
    </xf>
    <xf numFmtId="0" fontId="7" fillId="0" borderId="13" xfId="0" applyFont="1" applyFill="1" applyBorder="1" applyAlignment="1" applyProtection="1">
      <alignment horizontal="center" vertical="center"/>
      <protection locked="0"/>
    </xf>
    <xf numFmtId="0" fontId="7" fillId="0" borderId="13" xfId="0" applyFont="1" applyFill="1" applyBorder="1" applyAlignment="1" applyProtection="1">
      <alignment horizontal="left" vertical="center"/>
      <protection locked="0"/>
    </xf>
    <xf numFmtId="1" fontId="7" fillId="0" borderId="14" xfId="0" applyNumberFormat="1" applyFont="1" applyFill="1" applyBorder="1" applyAlignment="1" applyProtection="1">
      <alignment horizontal="center" vertical="center"/>
      <protection locked="0"/>
    </xf>
    <xf numFmtId="1" fontId="7" fillId="0" borderId="13" xfId="0" applyNumberFormat="1" applyFont="1" applyFill="1" applyBorder="1" applyAlignment="1" applyProtection="1">
      <alignment horizontal="center" vertical="center"/>
      <protection locked="0"/>
    </xf>
    <xf numFmtId="1" fontId="7" fillId="0" borderId="15" xfId="0" applyNumberFormat="1" applyFont="1" applyFill="1" applyBorder="1" applyAlignment="1" applyProtection="1">
      <alignment horizontal="center" vertical="center"/>
      <protection locked="0"/>
    </xf>
    <xf numFmtId="0" fontId="13" fillId="9" borderId="16" xfId="0" applyFont="1" applyFill="1" applyBorder="1" applyAlignment="1">
      <alignment horizontal="center" vertical="center" wrapText="1"/>
    </xf>
    <xf numFmtId="0" fontId="13" fillId="9" borderId="17" xfId="0" applyFont="1" applyFill="1" applyBorder="1" applyAlignment="1">
      <alignment horizontal="center" vertical="center" wrapText="1"/>
    </xf>
    <xf numFmtId="0" fontId="7" fillId="0" borderId="18" xfId="0" applyFont="1" applyFill="1" applyBorder="1" applyAlignment="1" applyProtection="1">
      <alignment horizontal="center" vertical="center"/>
      <protection locked="0"/>
    </xf>
    <xf numFmtId="0" fontId="7" fillId="0" borderId="19" xfId="0" applyFont="1" applyFill="1" applyBorder="1" applyAlignment="1" applyProtection="1">
      <alignment horizontal="center" vertical="center"/>
      <protection locked="0"/>
    </xf>
    <xf numFmtId="0" fontId="13" fillId="9" borderId="20" xfId="0" applyFont="1" applyFill="1" applyBorder="1" applyAlignment="1">
      <alignment horizontal="center" vertical="center" wrapText="1"/>
    </xf>
    <xf numFmtId="0" fontId="13" fillId="9" borderId="21" xfId="0" applyFont="1" applyFill="1" applyBorder="1" applyAlignment="1">
      <alignment horizontal="center" vertical="center" wrapText="1"/>
    </xf>
    <xf numFmtId="0" fontId="31" fillId="10" borderId="20" xfId="0" applyFont="1" applyFill="1" applyBorder="1" applyAlignment="1">
      <alignment horizontal="center" vertical="center" wrapText="1"/>
    </xf>
    <xf numFmtId="0" fontId="31" fillId="10" borderId="21" xfId="0" applyFont="1" applyFill="1" applyBorder="1" applyAlignment="1">
      <alignment horizontal="center" vertical="center"/>
    </xf>
    <xf numFmtId="0" fontId="31" fillId="10" borderId="22" xfId="0" applyFont="1" applyFill="1" applyBorder="1" applyAlignment="1">
      <alignment horizontal="center" vertical="center"/>
    </xf>
    <xf numFmtId="1" fontId="32" fillId="11" borderId="23" xfId="0" applyNumberFormat="1" applyFont="1" applyFill="1" applyBorder="1" applyAlignment="1">
      <alignment vertical="center" wrapText="1"/>
    </xf>
    <xf numFmtId="0" fontId="32" fillId="11" borderId="13" xfId="0" applyFont="1" applyFill="1" applyBorder="1" applyAlignment="1">
      <alignment horizontal="center" vertical="center"/>
    </xf>
    <xf numFmtId="0" fontId="32" fillId="11" borderId="15" xfId="0" applyFont="1" applyFill="1" applyBorder="1" applyAlignment="1">
      <alignment horizontal="left" vertical="center" wrapText="1"/>
    </xf>
    <xf numFmtId="1" fontId="32" fillId="11" borderId="24" xfId="0" applyNumberFormat="1" applyFont="1" applyFill="1" applyBorder="1" applyAlignment="1">
      <alignment vertical="center" wrapText="1"/>
    </xf>
    <xf numFmtId="0" fontId="32" fillId="11" borderId="25" xfId="0" applyFont="1" applyFill="1" applyBorder="1" applyAlignment="1">
      <alignment horizontal="center" vertical="center"/>
    </xf>
    <xf numFmtId="0" fontId="32" fillId="11" borderId="26" xfId="0" applyFont="1" applyFill="1" applyBorder="1" applyAlignment="1">
      <alignment horizontal="left" vertical="center" wrapText="1"/>
    </xf>
    <xf numFmtId="1" fontId="32" fillId="11" borderId="27" xfId="0" applyNumberFormat="1" applyFont="1" applyFill="1" applyBorder="1" applyAlignment="1">
      <alignment horizontal="left" vertical="center" wrapText="1"/>
    </xf>
    <xf numFmtId="0" fontId="32" fillId="11" borderId="1" xfId="0" applyFont="1" applyFill="1" applyBorder="1" applyAlignment="1">
      <alignment horizontal="center" vertical="center"/>
    </xf>
    <xf numFmtId="0" fontId="32" fillId="11" borderId="8" xfId="0" applyFont="1" applyFill="1" applyBorder="1" applyAlignment="1">
      <alignment horizontal="left" vertical="center" wrapText="1"/>
    </xf>
    <xf numFmtId="0" fontId="32" fillId="11" borderId="27" xfId="0" applyFont="1" applyFill="1" applyBorder="1" applyAlignment="1">
      <alignment vertical="center" wrapText="1"/>
    </xf>
    <xf numFmtId="0" fontId="32" fillId="11" borderId="28" xfId="0" applyFont="1" applyFill="1" applyBorder="1" applyAlignment="1">
      <alignment vertical="center" wrapText="1"/>
    </xf>
    <xf numFmtId="0" fontId="33" fillId="11" borderId="9" xfId="0" applyFont="1" applyFill="1" applyBorder="1" applyAlignment="1">
      <alignment horizontal="center" vertical="center"/>
    </xf>
    <xf numFmtId="0" fontId="32" fillId="11" borderId="11" xfId="0" applyFont="1" applyFill="1" applyBorder="1" applyAlignment="1">
      <alignment horizontal="left" vertical="center" wrapText="1"/>
    </xf>
    <xf numFmtId="0" fontId="13" fillId="9" borderId="17" xfId="0" applyFont="1" applyFill="1" applyBorder="1" applyAlignment="1">
      <alignment horizontal="center" vertical="center" wrapText="1"/>
    </xf>
    <xf numFmtId="0" fontId="22" fillId="7" borderId="1" xfId="0" applyFont="1" applyFill="1" applyBorder="1" applyAlignment="1">
      <alignment horizontal="left" wrapText="1"/>
    </xf>
    <xf numFmtId="0" fontId="0" fillId="0" borderId="1" xfId="0" applyFont="1" applyBorder="1" applyAlignment="1">
      <alignment horizontal="center" wrapText="1"/>
    </xf>
    <xf numFmtId="0" fontId="32" fillId="11" borderId="24" xfId="0" applyFont="1" applyFill="1" applyBorder="1" applyAlignment="1">
      <alignment vertical="center" wrapText="1"/>
    </xf>
    <xf numFmtId="0" fontId="13" fillId="9" borderId="17" xfId="0" applyFont="1" applyFill="1" applyBorder="1" applyAlignment="1">
      <alignment horizontal="center" vertical="center" wrapText="1"/>
    </xf>
    <xf numFmtId="0" fontId="4" fillId="0" borderId="1" xfId="0" applyFont="1" applyBorder="1" applyAlignment="1">
      <alignment vertical="center" wrapText="1"/>
    </xf>
    <xf numFmtId="0" fontId="15" fillId="0" borderId="0" xfId="0" applyFont="1" applyAlignment="1">
      <alignment horizontal="left" vertical="center"/>
    </xf>
    <xf numFmtId="0" fontId="9" fillId="3" borderId="29" xfId="0" applyFont="1" applyFill="1" applyBorder="1" applyAlignment="1">
      <alignment vertical="center" wrapText="1"/>
    </xf>
    <xf numFmtId="0" fontId="9" fillId="3" borderId="4" xfId="0" applyFont="1" applyFill="1" applyBorder="1" applyAlignment="1">
      <alignment vertical="center" wrapText="1"/>
    </xf>
    <xf numFmtId="0" fontId="34" fillId="12" borderId="29" xfId="0" applyFont="1" applyFill="1" applyBorder="1" applyAlignment="1">
      <alignment vertical="center" wrapText="1"/>
    </xf>
    <xf numFmtId="0" fontId="34" fillId="12" borderId="4" xfId="0" applyFont="1" applyFill="1" applyBorder="1" applyAlignment="1">
      <alignment vertical="center" wrapText="1"/>
    </xf>
    <xf numFmtId="0" fontId="9" fillId="0" borderId="29" xfId="0" applyFont="1" applyFill="1" applyBorder="1" applyAlignment="1">
      <alignment vertical="center" wrapText="1"/>
    </xf>
    <xf numFmtId="0" fontId="9" fillId="0" borderId="4" xfId="0" applyFont="1" applyFill="1" applyBorder="1" applyAlignment="1">
      <alignment vertical="center" wrapText="1"/>
    </xf>
    <xf numFmtId="1" fontId="32" fillId="11" borderId="24" xfId="0" applyNumberFormat="1" applyFont="1" applyFill="1" applyBorder="1" applyAlignment="1">
      <alignment horizontal="left" vertical="center" wrapText="1"/>
    </xf>
    <xf numFmtId="1" fontId="32" fillId="11" borderId="23" xfId="0" applyNumberFormat="1" applyFont="1" applyFill="1" applyBorder="1" applyAlignment="1">
      <alignment horizontal="left" vertical="center" wrapText="1"/>
    </xf>
    <xf numFmtId="1" fontId="32" fillId="11" borderId="6" xfId="0" applyNumberFormat="1" applyFont="1" applyFill="1" applyBorder="1" applyAlignment="1">
      <alignment horizontal="left" vertical="center" wrapText="1"/>
    </xf>
    <xf numFmtId="0" fontId="32" fillId="11" borderId="9" xfId="0" applyFont="1" applyFill="1" applyBorder="1" applyAlignment="1">
      <alignment horizontal="center" vertical="center"/>
    </xf>
    <xf numFmtId="0" fontId="32" fillId="11" borderId="27" xfId="0" applyFont="1" applyFill="1" applyBorder="1" applyAlignment="1">
      <alignment horizontal="center" vertical="center"/>
    </xf>
    <xf numFmtId="0" fontId="34" fillId="12" borderId="30" xfId="0" applyFont="1" applyFill="1" applyBorder="1" applyAlignment="1">
      <alignment horizontal="center" vertical="center" wrapText="1"/>
    </xf>
    <xf numFmtId="1" fontId="32" fillId="11" borderId="7" xfId="0" applyNumberFormat="1" applyFont="1" applyFill="1" applyBorder="1" applyAlignment="1">
      <alignment horizontal="left" vertical="center" wrapText="1"/>
    </xf>
    <xf numFmtId="0" fontId="9" fillId="0" borderId="30" xfId="0" applyFont="1" applyFill="1" applyBorder="1" applyAlignment="1">
      <alignment vertical="center" wrapText="1"/>
    </xf>
    <xf numFmtId="1" fontId="32" fillId="11" borderId="28" xfId="0" applyNumberFormat="1" applyFont="1" applyFill="1" applyBorder="1" applyAlignment="1">
      <alignment horizontal="left" vertical="center" wrapText="1"/>
    </xf>
    <xf numFmtId="0" fontId="35" fillId="0" borderId="10" xfId="0" applyFont="1" applyBorder="1" applyAlignment="1">
      <alignment horizontal="left" vertical="top" wrapText="1"/>
    </xf>
    <xf numFmtId="0" fontId="4" fillId="0" borderId="1" xfId="0" applyFont="1" applyBorder="1" applyAlignment="1">
      <alignment wrapText="1"/>
    </xf>
    <xf numFmtId="0" fontId="4" fillId="0" borderId="1" xfId="0" applyFont="1" applyBorder="1" applyAlignment="1">
      <alignment vertical="top" wrapText="1"/>
    </xf>
    <xf numFmtId="0" fontId="36" fillId="9" borderId="2" xfId="0" applyFont="1" applyFill="1" applyBorder="1" applyAlignment="1" applyProtection="1">
      <alignment horizontal="center" vertical="center"/>
      <protection hidden="1"/>
    </xf>
    <xf numFmtId="0" fontId="36" fillId="9" borderId="30" xfId="0" applyFont="1" applyFill="1" applyBorder="1" applyAlignment="1" applyProtection="1">
      <alignment horizontal="center" vertical="center"/>
      <protection hidden="1"/>
    </xf>
    <xf numFmtId="0" fontId="36" fillId="9" borderId="31" xfId="0" applyFont="1" applyFill="1" applyBorder="1" applyAlignment="1" applyProtection="1">
      <alignment horizontal="center" vertical="center"/>
      <protection hidden="1"/>
    </xf>
    <xf numFmtId="0" fontId="36" fillId="9" borderId="32" xfId="0" applyFont="1" applyFill="1" applyBorder="1" applyAlignment="1" applyProtection="1">
      <alignment horizontal="center" vertical="center" textRotation="90"/>
      <protection hidden="1"/>
    </xf>
    <xf numFmtId="0" fontId="36" fillId="9" borderId="29" xfId="0" applyFont="1" applyFill="1" applyBorder="1" applyAlignment="1" applyProtection="1">
      <alignment horizontal="center" vertical="center" textRotation="90"/>
      <protection hidden="1"/>
    </xf>
    <xf numFmtId="0" fontId="36" fillId="9" borderId="5" xfId="0" applyFont="1" applyFill="1" applyBorder="1" applyAlignment="1" applyProtection="1">
      <alignment horizontal="center" vertical="center" textRotation="90"/>
      <protection hidden="1"/>
    </xf>
    <xf numFmtId="0" fontId="37" fillId="5" borderId="0" xfId="0" applyFont="1" applyFill="1" applyAlignment="1">
      <alignment horizontal="center" vertical="center" wrapText="1"/>
    </xf>
    <xf numFmtId="0" fontId="36" fillId="9" borderId="33" xfId="0" applyFont="1" applyFill="1" applyBorder="1" applyAlignment="1" applyProtection="1">
      <alignment horizontal="center" vertical="center"/>
      <protection hidden="1"/>
    </xf>
    <xf numFmtId="0" fontId="36" fillId="9" borderId="18" xfId="0" applyFont="1" applyFill="1" applyBorder="1" applyAlignment="1" applyProtection="1">
      <alignment horizontal="center" vertical="center"/>
      <protection hidden="1"/>
    </xf>
    <xf numFmtId="0" fontId="36" fillId="9" borderId="19" xfId="0" applyFont="1" applyFill="1" applyBorder="1" applyAlignment="1" applyProtection="1">
      <alignment horizontal="center" vertical="center"/>
      <protection hidden="1"/>
    </xf>
    <xf numFmtId="0" fontId="36" fillId="9" borderId="32" xfId="0" applyFont="1" applyFill="1" applyBorder="1" applyAlignment="1" applyProtection="1">
      <alignment horizontal="center" vertical="center" wrapText="1"/>
      <protection hidden="1"/>
    </xf>
    <xf numFmtId="0" fontId="36" fillId="9" borderId="29" xfId="0" applyFont="1" applyFill="1" applyBorder="1" applyAlignment="1" applyProtection="1">
      <alignment horizontal="center" vertical="center" wrapText="1"/>
      <protection hidden="1"/>
    </xf>
    <xf numFmtId="0" fontId="36" fillId="9" borderId="5" xfId="0" applyFont="1" applyFill="1" applyBorder="1" applyAlignment="1" applyProtection="1">
      <alignment horizontal="center" vertical="center" wrapText="1"/>
      <protection hidden="1"/>
    </xf>
    <xf numFmtId="0" fontId="15" fillId="0" borderId="0" xfId="0" applyFont="1" applyAlignment="1">
      <alignment horizontal="left" vertical="center" wrapText="1"/>
    </xf>
    <xf numFmtId="0" fontId="34" fillId="12" borderId="37" xfId="0" applyFont="1" applyFill="1" applyBorder="1" applyAlignment="1">
      <alignment horizontal="center" vertical="center" wrapText="1"/>
    </xf>
    <xf numFmtId="0" fontId="34" fillId="12" borderId="29" xfId="0" applyFont="1" applyFill="1" applyBorder="1" applyAlignment="1">
      <alignment horizontal="center" vertical="center" wrapText="1"/>
    </xf>
    <xf numFmtId="0" fontId="34" fillId="12" borderId="4" xfId="0" applyFont="1" applyFill="1" applyBorder="1" applyAlignment="1">
      <alignment horizontal="center" vertical="center" wrapText="1"/>
    </xf>
    <xf numFmtId="0" fontId="9" fillId="0" borderId="37" xfId="0" applyFont="1" applyFill="1" applyBorder="1" applyAlignment="1">
      <alignment horizontal="left" vertical="center" wrapText="1"/>
    </xf>
    <xf numFmtId="0" fontId="9" fillId="0" borderId="29" xfId="0" applyFont="1" applyFill="1" applyBorder="1" applyAlignment="1">
      <alignment horizontal="left" vertical="center" wrapText="1"/>
    </xf>
    <xf numFmtId="0" fontId="9" fillId="0" borderId="5" xfId="0" applyFont="1" applyFill="1" applyBorder="1" applyAlignment="1">
      <alignment horizontal="left" vertical="center" wrapText="1"/>
    </xf>
    <xf numFmtId="0" fontId="34" fillId="12" borderId="5" xfId="0" applyFont="1" applyFill="1" applyBorder="1" applyAlignment="1">
      <alignment horizontal="center" vertical="center" wrapText="1"/>
    </xf>
    <xf numFmtId="0" fontId="9" fillId="3" borderId="37" xfId="0" applyFont="1" applyFill="1" applyBorder="1" applyAlignment="1">
      <alignment horizontal="left" vertical="center" wrapText="1"/>
    </xf>
    <xf numFmtId="0" fontId="9" fillId="3" borderId="29" xfId="0" applyFont="1" applyFill="1" applyBorder="1" applyAlignment="1">
      <alignment horizontal="left" vertical="center" wrapText="1"/>
    </xf>
    <xf numFmtId="0" fontId="9" fillId="3" borderId="4" xfId="0" applyFont="1" applyFill="1" applyBorder="1" applyAlignment="1">
      <alignment horizontal="left" vertical="center" wrapText="1"/>
    </xf>
    <xf numFmtId="0" fontId="9" fillId="0" borderId="4" xfId="0" applyFont="1" applyFill="1" applyBorder="1" applyAlignment="1">
      <alignment horizontal="left" vertical="center" wrapText="1"/>
    </xf>
    <xf numFmtId="0" fontId="9" fillId="3" borderId="35" xfId="0" applyFont="1" applyFill="1" applyBorder="1" applyAlignment="1">
      <alignment horizontal="left" vertical="center" wrapText="1"/>
    </xf>
    <xf numFmtId="0" fontId="9" fillId="3" borderId="36" xfId="0" applyFont="1" applyFill="1" applyBorder="1" applyAlignment="1">
      <alignment horizontal="left" vertical="center" wrapText="1"/>
    </xf>
    <xf numFmtId="0" fontId="9" fillId="0" borderId="34" xfId="0" applyFont="1" applyFill="1" applyBorder="1" applyAlignment="1">
      <alignment horizontal="left" vertical="center" wrapText="1"/>
    </xf>
    <xf numFmtId="0" fontId="9" fillId="0" borderId="35" xfId="0" applyFont="1" applyFill="1" applyBorder="1" applyAlignment="1">
      <alignment horizontal="left" vertical="center" wrapText="1"/>
    </xf>
    <xf numFmtId="0" fontId="9" fillId="0" borderId="36" xfId="0" applyFont="1" applyFill="1" applyBorder="1" applyAlignment="1">
      <alignment horizontal="left" vertical="center" wrapText="1"/>
    </xf>
    <xf numFmtId="0" fontId="39" fillId="3" borderId="0" xfId="0" applyFont="1" applyFill="1" applyAlignment="1">
      <alignment horizontal="center"/>
    </xf>
    <xf numFmtId="0" fontId="38" fillId="3" borderId="0" xfId="0" applyFont="1" applyFill="1" applyBorder="1" applyAlignment="1">
      <alignment horizontal="center" vertical="center"/>
    </xf>
    <xf numFmtId="0" fontId="38" fillId="3" borderId="0" xfId="0" applyFont="1" applyFill="1" applyAlignment="1">
      <alignment horizontal="center" vertical="center"/>
    </xf>
    <xf numFmtId="0" fontId="9" fillId="3" borderId="34" xfId="0" applyFont="1" applyFill="1" applyBorder="1" applyAlignment="1">
      <alignment horizontal="left" vertical="center" wrapText="1"/>
    </xf>
    <xf numFmtId="0" fontId="9" fillId="3" borderId="29" xfId="0" applyFont="1" applyFill="1" applyBorder="1" applyAlignment="1">
      <alignment horizontal="left" wrapText="1"/>
    </xf>
    <xf numFmtId="0" fontId="9" fillId="3" borderId="5" xfId="0" applyFont="1" applyFill="1" applyBorder="1" applyAlignment="1">
      <alignment horizontal="left" wrapText="1"/>
    </xf>
    <xf numFmtId="0" fontId="28" fillId="3" borderId="0" xfId="0" applyFont="1" applyFill="1" applyAlignment="1">
      <alignment horizontal="left" vertical="center"/>
    </xf>
    <xf numFmtId="0" fontId="9" fillId="3" borderId="0" xfId="0" applyFont="1" applyFill="1" applyAlignment="1">
      <alignment horizontal="left" vertical="top"/>
    </xf>
    <xf numFmtId="0" fontId="23" fillId="3" borderId="0" xfId="0" applyFont="1" applyFill="1" applyAlignment="1">
      <alignment horizontal="left" vertical="top" wrapText="1"/>
    </xf>
    <xf numFmtId="0" fontId="8" fillId="3" borderId="10" xfId="0" applyFont="1" applyFill="1" applyBorder="1" applyAlignment="1">
      <alignment horizontal="center"/>
    </xf>
    <xf numFmtId="0" fontId="8" fillId="3" borderId="42" xfId="0" applyFont="1" applyFill="1" applyBorder="1" applyAlignment="1">
      <alignment horizontal="center"/>
    </xf>
    <xf numFmtId="0" fontId="8" fillId="3" borderId="27" xfId="0" applyFont="1" applyFill="1" applyBorder="1" applyAlignment="1">
      <alignment horizontal="center"/>
    </xf>
    <xf numFmtId="0" fontId="9" fillId="3" borderId="5" xfId="0" applyFont="1" applyFill="1" applyBorder="1" applyAlignment="1">
      <alignment horizontal="left" vertical="center" wrapText="1"/>
    </xf>
    <xf numFmtId="0" fontId="31" fillId="10" borderId="33" xfId="0" applyFont="1" applyFill="1" applyBorder="1" applyAlignment="1">
      <alignment horizontal="center" vertical="center" wrapText="1"/>
    </xf>
    <xf numFmtId="0" fontId="31" fillId="10" borderId="38" xfId="0" applyFont="1" applyFill="1" applyBorder="1" applyAlignment="1">
      <alignment horizontal="center" vertical="center" wrapText="1"/>
    </xf>
    <xf numFmtId="0" fontId="9" fillId="3" borderId="0" xfId="0" applyFont="1" applyFill="1" applyAlignment="1">
      <alignment horizontal="center"/>
    </xf>
    <xf numFmtId="0" fontId="31" fillId="10" borderId="2" xfId="0" applyFont="1" applyFill="1" applyBorder="1" applyAlignment="1">
      <alignment horizontal="center" vertical="center" wrapText="1"/>
    </xf>
    <xf numFmtId="0" fontId="31" fillId="10" borderId="39" xfId="0" applyFont="1" applyFill="1" applyBorder="1" applyAlignment="1">
      <alignment horizontal="center" vertical="center" wrapText="1"/>
    </xf>
    <xf numFmtId="0" fontId="31" fillId="10" borderId="40" xfId="0" applyFont="1" applyFill="1" applyBorder="1" applyAlignment="1">
      <alignment horizontal="center" vertical="center" wrapText="1"/>
    </xf>
    <xf numFmtId="0" fontId="31" fillId="10" borderId="41" xfId="0" applyFont="1" applyFill="1" applyBorder="1" applyAlignment="1">
      <alignment horizontal="center" vertical="center" wrapText="1"/>
    </xf>
    <xf numFmtId="0" fontId="19" fillId="6" borderId="0" xfId="0" applyFont="1" applyFill="1" applyAlignment="1" applyProtection="1">
      <alignment horizontal="center"/>
      <protection locked="0"/>
    </xf>
    <xf numFmtId="0" fontId="13" fillId="9" borderId="43" xfId="0" applyFont="1" applyFill="1" applyBorder="1" applyAlignment="1">
      <alignment horizontal="center" vertical="center"/>
    </xf>
    <xf numFmtId="0" fontId="13" fillId="9" borderId="44" xfId="0" applyFont="1" applyFill="1" applyBorder="1" applyAlignment="1">
      <alignment horizontal="center" vertical="center"/>
    </xf>
    <xf numFmtId="0" fontId="13" fillId="9" borderId="45" xfId="0" applyFont="1" applyFill="1" applyBorder="1" applyAlignment="1">
      <alignment horizontal="center" vertical="center"/>
    </xf>
    <xf numFmtId="0" fontId="13" fillId="9" borderId="20" xfId="0" applyFont="1" applyFill="1" applyBorder="1" applyAlignment="1">
      <alignment horizontal="center" vertical="center"/>
    </xf>
    <xf numFmtId="49" fontId="13" fillId="9" borderId="45" xfId="0" applyNumberFormat="1" applyFont="1" applyFill="1" applyBorder="1" applyAlignment="1">
      <alignment horizontal="center" vertical="center" wrapText="1"/>
    </xf>
    <xf numFmtId="49" fontId="13" fillId="9" borderId="20" xfId="0" applyNumberFormat="1" applyFont="1" applyFill="1" applyBorder="1" applyAlignment="1">
      <alignment horizontal="center" vertical="center" wrapText="1"/>
    </xf>
    <xf numFmtId="0" fontId="36" fillId="9" borderId="46" xfId="0" applyFont="1" applyFill="1" applyBorder="1" applyAlignment="1" applyProtection="1">
      <alignment horizontal="center" vertical="center" textRotation="90"/>
      <protection hidden="1"/>
    </xf>
    <xf numFmtId="0" fontId="36" fillId="9" borderId="47" xfId="0" applyFont="1" applyFill="1" applyBorder="1" applyAlignment="1" applyProtection="1">
      <alignment horizontal="center" vertical="center" textRotation="90"/>
      <protection hidden="1"/>
    </xf>
    <xf numFmtId="0" fontId="13" fillId="9" borderId="48" xfId="0" applyFont="1" applyFill="1" applyBorder="1" applyAlignment="1">
      <alignment horizontal="center" vertical="center" wrapText="1"/>
    </xf>
    <xf numFmtId="0" fontId="13" fillId="9" borderId="40" xfId="0" applyFont="1" applyFill="1" applyBorder="1" applyAlignment="1">
      <alignment horizontal="center" vertical="center" wrapText="1"/>
    </xf>
    <xf numFmtId="0" fontId="13" fillId="9" borderId="41" xfId="0" applyFont="1" applyFill="1" applyBorder="1" applyAlignment="1">
      <alignment horizontal="center" vertical="center" wrapText="1"/>
    </xf>
    <xf numFmtId="0" fontId="13" fillId="9" borderId="49" xfId="0" applyFont="1" applyFill="1" applyBorder="1" applyAlignment="1">
      <alignment horizontal="center" vertical="center" wrapText="1"/>
    </xf>
    <xf numFmtId="0" fontId="13" fillId="9" borderId="17" xfId="0" applyFont="1" applyFill="1" applyBorder="1" applyAlignment="1">
      <alignment horizontal="center" vertical="center" wrapText="1"/>
    </xf>
    <xf numFmtId="0" fontId="13" fillId="9" borderId="7" xfId="0" applyFont="1" applyFill="1" applyBorder="1" applyAlignment="1">
      <alignment horizontal="center" vertical="center"/>
    </xf>
    <xf numFmtId="0" fontId="13" fillId="9" borderId="50" xfId="0" applyFont="1" applyFill="1" applyBorder="1" applyAlignment="1">
      <alignment horizontal="center" vertical="center" wrapText="1"/>
    </xf>
    <xf numFmtId="0" fontId="13" fillId="9" borderId="51" xfId="0" applyFont="1" applyFill="1" applyBorder="1" applyAlignment="1">
      <alignment horizontal="center" vertical="center" wrapText="1"/>
    </xf>
    <xf numFmtId="0" fontId="13" fillId="9" borderId="52" xfId="0" applyFont="1" applyFill="1" applyBorder="1" applyAlignment="1">
      <alignment horizontal="center" vertical="center" wrapText="1"/>
    </xf>
    <xf numFmtId="0" fontId="13" fillId="9" borderId="33" xfId="0" applyFont="1" applyFill="1" applyBorder="1" applyAlignment="1">
      <alignment horizontal="center" vertical="center"/>
    </xf>
    <xf numFmtId="0" fontId="13" fillId="9" borderId="18" xfId="0" applyFont="1" applyFill="1" applyBorder="1" applyAlignment="1">
      <alignment horizontal="center" vertical="center"/>
    </xf>
    <xf numFmtId="49" fontId="13" fillId="9" borderId="43" xfId="0" applyNumberFormat="1" applyFont="1" applyFill="1" applyBorder="1" applyAlignment="1">
      <alignment horizontal="center" vertical="center" wrapText="1"/>
    </xf>
    <xf numFmtId="49" fontId="13" fillId="9" borderId="44" xfId="0" applyNumberFormat="1" applyFont="1" applyFill="1" applyBorder="1" applyAlignment="1">
      <alignment horizontal="center" vertical="center" wrapText="1"/>
    </xf>
    <xf numFmtId="0" fontId="13" fillId="9" borderId="53" xfId="0" applyFont="1" applyFill="1" applyBorder="1" applyAlignment="1">
      <alignment horizontal="center" vertical="center" wrapText="1"/>
    </xf>
    <xf numFmtId="0" fontId="13" fillId="9" borderId="54" xfId="0" applyFont="1" applyFill="1" applyBorder="1" applyAlignment="1">
      <alignment horizontal="center" vertical="center" wrapText="1"/>
    </xf>
    <xf numFmtId="0" fontId="13" fillId="9" borderId="45" xfId="0" applyFont="1" applyFill="1" applyBorder="1" applyAlignment="1">
      <alignment horizontal="center" vertical="center" wrapText="1"/>
    </xf>
    <xf numFmtId="0" fontId="13" fillId="9" borderId="55" xfId="0" applyFont="1" applyFill="1" applyBorder="1" applyAlignment="1">
      <alignment horizontal="center" vertical="center" wrapText="1"/>
    </xf>
    <xf numFmtId="0" fontId="0" fillId="0" borderId="1" xfId="0" applyBorder="1" applyAlignment="1">
      <alignment vertic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Winvd/Desktop/ModulPerekodan_edit_from_portal_14072014/ModulPerekodan_edit_from_portal_14072014/Keseluruhan/Rendah/Modul_Offline_Tingkatan%202Edited.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BORANG PEREKODAN"/>
      <sheetName val="PENYATAAN DESKRIPTOR PSV"/>
      <sheetName val="PELAPORAN MURID"/>
      <sheetName val="BORANG PRESTASI BM"/>
      <sheetName val="BORANG PRESTASI BI"/>
      <sheetName val="BORANG PRESTASI MT"/>
      <sheetName val="BORANG PRESTASI SN"/>
      <sheetName val="PENYATAAN DESKRIPTOR SN"/>
      <sheetName val="BORANG PRESTASI PSV"/>
      <sheetName val="BORANG PRESTASI GEOG"/>
      <sheetName val="BORANG PRESTASI SEJ"/>
      <sheetName val="BORANG PRESTASI P_ISLAM"/>
      <sheetName val="BORANG PRESTASI P_MORAL"/>
      <sheetName val="BORANG PRESTASI PJK"/>
      <sheetName val="BORANG PRESTASI KHB_PERT"/>
      <sheetName val="BORANG PRESTASI KHB_PK"/>
      <sheetName val="BORANG PRESTASI KHB_KT"/>
      <sheetName val="BORANG PRESTASI KHB_ERT"/>
      <sheetName val="BORANG PRESTASI P_SIVIK"/>
      <sheetName val="BORANG PRESTASI P_MUZIK"/>
      <sheetName val="BORANG PRESTASI BA"/>
      <sheetName val="BORANG PRESTASI B_KDUSUN"/>
      <sheetName val="BORANG PRESTASI B_IBAN"/>
      <sheetName val="BORANG PRESTASI BT"/>
      <sheetName val="BORANG PRESTASI BC"/>
      <sheetName val="PENYATAAN DESKRIPTOR BM"/>
      <sheetName val="PENYATAAN DESKRIPTOR BI"/>
      <sheetName val="PENYATAAN DESKRIPTOR BA"/>
      <sheetName val="PENYATAAN DESKRIPTOR BC"/>
      <sheetName val="PENYATAAN DESKRIPTOR BT"/>
      <sheetName val="PENYATAAN DESKRIPTOR B_IBAN"/>
      <sheetName val="PENYATAAN DESKRIPTOR B_KDUSUN"/>
      <sheetName val="PENYATAAN DESKRIPTOR MT"/>
      <sheetName val="PENYATAAN DESKRIPTOR SEJ"/>
      <sheetName val="PENYATAAN DESKRIPTOR GEOG"/>
      <sheetName val="PENYATAAN DESKRIPTOR P_ISLAM"/>
      <sheetName val="PENYATAAN DESKRIPTOR P_MORAL"/>
      <sheetName val="PENYATAAN DESKRIPTOR P_MUZIK"/>
      <sheetName val="PENYATAAN DESKRIPTOR P_SIVIK"/>
      <sheetName val="PENYATAAN DESKRIPTOR PJK"/>
      <sheetName val="PENYATAAN DESKRIPTOR KHB_ERT"/>
      <sheetName val="PENYATAAN DESKRIPTOR KHB_KT"/>
      <sheetName val="PENYATAAN DESKRIPTOR KHB_PERT"/>
      <sheetName val="PENYATAAN DESKRIPTOR KHB_PK"/>
      <sheetName val="Sheet1"/>
    </sheetNames>
    <sheetDataSet>
      <sheetData sheetId="0">
        <row r="15">
          <cell r="B15">
            <v>1</v>
          </cell>
        </row>
        <row r="16">
          <cell r="B16">
            <v>2</v>
          </cell>
        </row>
        <row r="17">
          <cell r="B17">
            <v>3</v>
          </cell>
        </row>
        <row r="18">
          <cell r="B18">
            <v>4</v>
          </cell>
        </row>
        <row r="19">
          <cell r="B19">
            <v>5</v>
          </cell>
        </row>
        <row r="20">
          <cell r="B20">
            <v>6</v>
          </cell>
        </row>
        <row r="21">
          <cell r="B21">
            <v>7</v>
          </cell>
        </row>
        <row r="22">
          <cell r="B22">
            <v>8</v>
          </cell>
        </row>
        <row r="23">
          <cell r="B23">
            <v>9</v>
          </cell>
        </row>
        <row r="24">
          <cell r="B24">
            <v>10</v>
          </cell>
        </row>
        <row r="25">
          <cell r="B25">
            <v>11</v>
          </cell>
        </row>
        <row r="26">
          <cell r="B26">
            <v>12</v>
          </cell>
        </row>
        <row r="27">
          <cell r="B27">
            <v>13</v>
          </cell>
        </row>
        <row r="28">
          <cell r="B28">
            <v>14</v>
          </cell>
        </row>
        <row r="29">
          <cell r="B29">
            <v>15</v>
          </cell>
        </row>
        <row r="30">
          <cell r="B30">
            <v>16</v>
          </cell>
        </row>
        <row r="31">
          <cell r="B31">
            <v>17</v>
          </cell>
        </row>
        <row r="32">
          <cell r="B32">
            <v>18</v>
          </cell>
        </row>
        <row r="33">
          <cell r="B33">
            <v>19</v>
          </cell>
        </row>
        <row r="34">
          <cell r="B34">
            <v>20</v>
          </cell>
        </row>
        <row r="35">
          <cell r="B35">
            <v>21</v>
          </cell>
        </row>
        <row r="36">
          <cell r="B36">
            <v>22</v>
          </cell>
        </row>
        <row r="37">
          <cell r="B37">
            <v>23</v>
          </cell>
        </row>
        <row r="38">
          <cell r="B38">
            <v>24</v>
          </cell>
        </row>
        <row r="39">
          <cell r="B39">
            <v>25</v>
          </cell>
        </row>
        <row r="40">
          <cell r="B40">
            <v>26</v>
          </cell>
        </row>
        <row r="41">
          <cell r="B41">
            <v>27</v>
          </cell>
        </row>
        <row r="42">
          <cell r="B42">
            <v>28</v>
          </cell>
        </row>
        <row r="43">
          <cell r="B43">
            <v>29</v>
          </cell>
        </row>
        <row r="44">
          <cell r="B44">
            <v>30</v>
          </cell>
        </row>
        <row r="45">
          <cell r="B45">
            <v>31</v>
          </cell>
        </row>
        <row r="46">
          <cell r="B46">
            <v>32</v>
          </cell>
        </row>
        <row r="47">
          <cell r="B47">
            <v>33</v>
          </cell>
        </row>
        <row r="48">
          <cell r="B48">
            <v>34</v>
          </cell>
        </row>
        <row r="49">
          <cell r="B49">
            <v>35</v>
          </cell>
        </row>
        <row r="50">
          <cell r="B50">
            <v>36</v>
          </cell>
        </row>
        <row r="51">
          <cell r="B51">
            <v>37</v>
          </cell>
        </row>
        <row r="52">
          <cell r="B52">
            <v>38</v>
          </cell>
        </row>
        <row r="53">
          <cell r="B53">
            <v>39</v>
          </cell>
        </row>
        <row r="54">
          <cell r="B54">
            <v>40</v>
          </cell>
        </row>
        <row r="55">
          <cell r="B55">
            <v>41</v>
          </cell>
        </row>
        <row r="56">
          <cell r="B56">
            <v>42</v>
          </cell>
        </row>
        <row r="57">
          <cell r="B57">
            <v>43</v>
          </cell>
        </row>
        <row r="58">
          <cell r="B58">
            <v>44</v>
          </cell>
        </row>
        <row r="59">
          <cell r="B59">
            <v>45</v>
          </cell>
        </row>
        <row r="60">
          <cell r="B60">
            <v>46</v>
          </cell>
        </row>
        <row r="61">
          <cell r="B61">
            <v>47</v>
          </cell>
        </row>
        <row r="62">
          <cell r="B62">
            <v>48</v>
          </cell>
        </row>
        <row r="63">
          <cell r="B63">
            <v>49</v>
          </cell>
        </row>
        <row r="64">
          <cell r="B64">
            <v>50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codeName="Sheet2">
    <tabColor theme="6" tint="-0.499984740745262"/>
  </sheetPr>
  <dimension ref="A1:E70"/>
  <sheetViews>
    <sheetView showGridLines="0" showRowColHeaders="0" tabSelected="1" zoomScale="80" zoomScaleNormal="80" zoomScaleSheetLayoutView="70" zoomScalePageLayoutView="70" workbookViewId="0">
      <pane xSplit="5" ySplit="12" topLeftCell="F13" activePane="bottomRight" state="frozen"/>
      <selection activeCell="G12" sqref="G12"/>
      <selection pane="topRight" activeCell="G12" sqref="G12"/>
      <selection pane="bottomLeft" activeCell="G12" sqref="G12"/>
      <selection pane="bottomRight" activeCell="C15" sqref="C15"/>
    </sheetView>
  </sheetViews>
  <sheetFormatPr defaultColWidth="9.125" defaultRowHeight="14.25"/>
  <cols>
    <col min="1" max="1" width="7" style="19" customWidth="1"/>
    <col min="2" max="2" width="10.125" style="19" customWidth="1"/>
    <col min="3" max="3" width="33.875" style="19" customWidth="1"/>
    <col min="4" max="4" width="48.125" style="19" bestFit="1" customWidth="1"/>
    <col min="5" max="5" width="4.875" style="19" bestFit="1" customWidth="1"/>
    <col min="6" max="16384" width="9.125" style="19"/>
  </cols>
  <sheetData>
    <row r="1" spans="1:5" s="18" customFormat="1" ht="75" customHeight="1">
      <c r="B1" s="148" t="s">
        <v>13</v>
      </c>
      <c r="C1" s="148"/>
      <c r="D1" s="148"/>
      <c r="E1" s="148"/>
    </row>
    <row r="2" spans="1:5" ht="15.75" customHeight="1">
      <c r="B2" s="20" t="s">
        <v>25</v>
      </c>
      <c r="D2" s="15">
        <v>2017</v>
      </c>
      <c r="E2" s="25"/>
    </row>
    <row r="3" spans="1:5" ht="18.75">
      <c r="A3" s="21"/>
      <c r="B3" s="20" t="s">
        <v>26</v>
      </c>
      <c r="D3" s="16" t="s">
        <v>503</v>
      </c>
      <c r="E3" s="26"/>
    </row>
    <row r="4" spans="1:5" ht="18.75">
      <c r="A4" s="21"/>
      <c r="B4" s="20" t="s">
        <v>27</v>
      </c>
      <c r="D4" s="16"/>
      <c r="E4" s="26"/>
    </row>
    <row r="5" spans="1:5" ht="18.75">
      <c r="A5" s="21"/>
      <c r="B5" s="20" t="s">
        <v>500</v>
      </c>
      <c r="D5" s="16"/>
      <c r="E5" s="26"/>
    </row>
    <row r="6" spans="1:5" ht="18">
      <c r="A6" s="21"/>
    </row>
    <row r="7" spans="1:5" ht="18.75">
      <c r="A7" s="21"/>
      <c r="B7" s="22" t="s">
        <v>12</v>
      </c>
    </row>
    <row r="8" spans="1:5" ht="15.75" customHeight="1">
      <c r="A8" s="21"/>
      <c r="B8" s="23" t="s">
        <v>28</v>
      </c>
    </row>
    <row r="9" spans="1:5" ht="15.75" customHeight="1">
      <c r="A9" s="21"/>
      <c r="B9" s="23" t="s">
        <v>29</v>
      </c>
    </row>
    <row r="10" spans="1:5" ht="15.75" customHeight="1" thickBot="1">
      <c r="A10" s="24"/>
    </row>
    <row r="11" spans="1:5" ht="30" customHeight="1">
      <c r="A11" s="24"/>
      <c r="B11" s="149" t="s">
        <v>0</v>
      </c>
      <c r="C11" s="152" t="s">
        <v>14</v>
      </c>
      <c r="D11" s="142" t="s">
        <v>3</v>
      </c>
      <c r="E11" s="145" t="s">
        <v>2</v>
      </c>
    </row>
    <row r="12" spans="1:5" ht="42" customHeight="1">
      <c r="A12" s="24"/>
      <c r="B12" s="150"/>
      <c r="C12" s="153"/>
      <c r="D12" s="143"/>
      <c r="E12" s="146"/>
    </row>
    <row r="13" spans="1:5" ht="29.25" customHeight="1">
      <c r="A13" s="24"/>
      <c r="B13" s="150"/>
      <c r="C13" s="153"/>
      <c r="D13" s="143"/>
      <c r="E13" s="146"/>
    </row>
    <row r="14" spans="1:5" ht="29.25" customHeight="1" thickBot="1">
      <c r="A14" s="24"/>
      <c r="B14" s="151"/>
      <c r="C14" s="154"/>
      <c r="D14" s="144"/>
      <c r="E14" s="147"/>
    </row>
    <row r="15" spans="1:5" ht="29.25" customHeight="1">
      <c r="A15" s="24"/>
      <c r="B15" s="27">
        <v>1</v>
      </c>
      <c r="C15" s="218"/>
      <c r="D15" s="218"/>
      <c r="E15" s="218"/>
    </row>
    <row r="16" spans="1:5" ht="29.25" customHeight="1">
      <c r="A16" s="24"/>
      <c r="B16" s="30">
        <v>2</v>
      </c>
      <c r="C16" s="218"/>
      <c r="D16" s="218"/>
      <c r="E16" s="218"/>
    </row>
    <row r="17" spans="1:5" ht="29.25" customHeight="1">
      <c r="A17" s="24"/>
      <c r="B17" s="30">
        <v>3</v>
      </c>
      <c r="C17" s="218"/>
      <c r="D17" s="218"/>
      <c r="E17" s="218"/>
    </row>
    <row r="18" spans="1:5" ht="29.25" customHeight="1">
      <c r="A18" s="24"/>
      <c r="B18" s="30">
        <v>4</v>
      </c>
      <c r="C18" s="218"/>
      <c r="D18" s="218"/>
      <c r="E18" s="218"/>
    </row>
    <row r="19" spans="1:5" ht="29.25" customHeight="1">
      <c r="A19" s="24"/>
      <c r="B19" s="30">
        <v>5</v>
      </c>
      <c r="C19" s="218"/>
      <c r="D19" s="218"/>
      <c r="E19" s="218"/>
    </row>
    <row r="20" spans="1:5" ht="29.25" customHeight="1">
      <c r="A20" s="24"/>
      <c r="B20" s="30">
        <v>6</v>
      </c>
      <c r="C20" s="218"/>
      <c r="D20" s="218"/>
      <c r="E20" s="218"/>
    </row>
    <row r="21" spans="1:5" ht="29.25" customHeight="1">
      <c r="A21" s="24"/>
      <c r="B21" s="30">
        <v>7</v>
      </c>
      <c r="C21" s="218"/>
      <c r="D21" s="218"/>
      <c r="E21" s="218"/>
    </row>
    <row r="22" spans="1:5" ht="29.25" customHeight="1">
      <c r="A22" s="24"/>
      <c r="B22" s="30">
        <v>8</v>
      </c>
      <c r="C22" s="218"/>
      <c r="D22" s="218"/>
      <c r="E22" s="218"/>
    </row>
    <row r="23" spans="1:5" ht="29.25" customHeight="1">
      <c r="A23" s="24"/>
      <c r="B23" s="30">
        <v>9</v>
      </c>
      <c r="C23" s="218"/>
      <c r="D23" s="218"/>
      <c r="E23" s="218"/>
    </row>
    <row r="24" spans="1:5" ht="29.25" customHeight="1">
      <c r="A24" s="24"/>
      <c r="B24" s="30">
        <v>10</v>
      </c>
      <c r="C24" s="218"/>
      <c r="D24" s="218"/>
      <c r="E24" s="218"/>
    </row>
    <row r="25" spans="1:5" ht="29.25" customHeight="1">
      <c r="A25" s="24"/>
      <c r="B25" s="30">
        <v>11</v>
      </c>
      <c r="C25" s="218"/>
      <c r="D25" s="218"/>
      <c r="E25" s="218"/>
    </row>
    <row r="26" spans="1:5" ht="29.25" customHeight="1">
      <c r="A26" s="24"/>
      <c r="B26" s="30">
        <v>12</v>
      </c>
      <c r="C26" s="218"/>
      <c r="D26" s="218"/>
      <c r="E26" s="218"/>
    </row>
    <row r="27" spans="1:5" ht="29.25" customHeight="1">
      <c r="A27" s="24"/>
      <c r="B27" s="30">
        <v>13</v>
      </c>
      <c r="C27" s="218"/>
      <c r="D27" s="218"/>
      <c r="E27" s="218"/>
    </row>
    <row r="28" spans="1:5" ht="29.25" customHeight="1">
      <c r="A28" s="24"/>
      <c r="B28" s="30">
        <v>14</v>
      </c>
      <c r="C28" s="218"/>
      <c r="D28" s="218"/>
      <c r="E28" s="218"/>
    </row>
    <row r="29" spans="1:5" ht="29.25" customHeight="1">
      <c r="A29" s="24"/>
      <c r="B29" s="30">
        <v>15</v>
      </c>
      <c r="C29" s="218"/>
      <c r="D29" s="218"/>
      <c r="E29" s="218"/>
    </row>
    <row r="30" spans="1:5" ht="29.25" customHeight="1">
      <c r="A30" s="24"/>
      <c r="B30" s="30">
        <v>16</v>
      </c>
      <c r="C30" s="218"/>
      <c r="D30" s="218"/>
      <c r="E30" s="218"/>
    </row>
    <row r="31" spans="1:5" ht="29.25" customHeight="1">
      <c r="A31" s="24"/>
      <c r="B31" s="30">
        <v>17</v>
      </c>
      <c r="C31" s="218"/>
      <c r="D31" s="218"/>
      <c r="E31" s="218"/>
    </row>
    <row r="32" spans="1:5" ht="29.25" customHeight="1">
      <c r="A32" s="24"/>
      <c r="B32" s="30">
        <v>18</v>
      </c>
      <c r="C32" s="218"/>
      <c r="D32" s="218"/>
      <c r="E32" s="218"/>
    </row>
    <row r="33" spans="1:5" ht="29.25" customHeight="1">
      <c r="A33" s="24"/>
      <c r="B33" s="30">
        <v>19</v>
      </c>
      <c r="C33" s="218"/>
      <c r="D33" s="218"/>
      <c r="E33" s="218"/>
    </row>
    <row r="34" spans="1:5" ht="29.25" customHeight="1">
      <c r="A34" s="24"/>
      <c r="B34" s="30">
        <v>20</v>
      </c>
      <c r="C34" s="218"/>
      <c r="D34" s="218"/>
      <c r="E34" s="218"/>
    </row>
    <row r="35" spans="1:5" ht="29.25" customHeight="1">
      <c r="A35" s="24"/>
      <c r="B35" s="30">
        <v>21</v>
      </c>
      <c r="C35" s="218"/>
      <c r="D35" s="218"/>
      <c r="E35" s="218"/>
    </row>
    <row r="36" spans="1:5" ht="29.25" customHeight="1">
      <c r="A36" s="24"/>
      <c r="B36" s="30">
        <v>22</v>
      </c>
      <c r="C36" s="218"/>
      <c r="D36" s="218"/>
      <c r="E36" s="218"/>
    </row>
    <row r="37" spans="1:5" ht="29.25" customHeight="1">
      <c r="A37" s="24"/>
      <c r="B37" s="30">
        <v>23</v>
      </c>
      <c r="C37" s="218"/>
      <c r="D37" s="218"/>
      <c r="E37" s="218"/>
    </row>
    <row r="38" spans="1:5" ht="29.25" customHeight="1">
      <c r="A38" s="24"/>
      <c r="B38" s="30">
        <v>24</v>
      </c>
      <c r="C38" s="218"/>
      <c r="D38" s="218"/>
      <c r="E38" s="218"/>
    </row>
    <row r="39" spans="1:5" ht="29.25" customHeight="1">
      <c r="A39" s="24"/>
      <c r="B39" s="30">
        <v>25</v>
      </c>
      <c r="C39" s="218"/>
      <c r="D39" s="218"/>
      <c r="E39" s="218"/>
    </row>
    <row r="40" spans="1:5" ht="29.25" customHeight="1">
      <c r="A40" s="24"/>
      <c r="B40" s="30">
        <v>26</v>
      </c>
      <c r="C40" s="218"/>
      <c r="D40" s="218"/>
      <c r="E40" s="218"/>
    </row>
    <row r="41" spans="1:5" ht="29.25" customHeight="1">
      <c r="A41" s="24"/>
      <c r="B41" s="30">
        <v>27</v>
      </c>
      <c r="C41" s="218"/>
      <c r="D41" s="218"/>
      <c r="E41" s="218"/>
    </row>
    <row r="42" spans="1:5" ht="29.25" customHeight="1">
      <c r="A42" s="24"/>
      <c r="B42" s="30">
        <v>28</v>
      </c>
      <c r="C42" s="218"/>
      <c r="D42" s="218"/>
      <c r="E42" s="218"/>
    </row>
    <row r="43" spans="1:5" ht="29.25" customHeight="1">
      <c r="A43" s="24"/>
      <c r="B43" s="30">
        <v>29</v>
      </c>
      <c r="C43" s="218"/>
      <c r="D43" s="218"/>
      <c r="E43" s="218"/>
    </row>
    <row r="44" spans="1:5" ht="29.25" customHeight="1">
      <c r="A44" s="24"/>
      <c r="B44" s="30">
        <v>30</v>
      </c>
      <c r="C44" s="218"/>
      <c r="D44" s="218"/>
      <c r="E44" s="218"/>
    </row>
    <row r="45" spans="1:5" ht="29.25" customHeight="1">
      <c r="A45" s="24"/>
      <c r="B45" s="30">
        <v>31</v>
      </c>
      <c r="C45" s="218"/>
      <c r="D45" s="218"/>
      <c r="E45" s="218"/>
    </row>
    <row r="46" spans="1:5" ht="29.25" customHeight="1">
      <c r="A46" s="24"/>
      <c r="B46" s="30">
        <v>32</v>
      </c>
      <c r="C46" s="218"/>
      <c r="D46" s="218"/>
      <c r="E46" s="218"/>
    </row>
    <row r="47" spans="1:5" ht="29.25" customHeight="1">
      <c r="A47" s="24"/>
      <c r="B47" s="30">
        <v>33</v>
      </c>
      <c r="C47" s="218"/>
      <c r="D47" s="218"/>
      <c r="E47" s="218"/>
    </row>
    <row r="48" spans="1:5" ht="29.25" customHeight="1">
      <c r="A48" s="24"/>
      <c r="B48" s="30">
        <v>34</v>
      </c>
      <c r="C48" s="218"/>
      <c r="D48" s="218"/>
      <c r="E48" s="218"/>
    </row>
    <row r="49" spans="1:5" ht="29.25" customHeight="1">
      <c r="A49" s="24"/>
      <c r="B49" s="30">
        <v>35</v>
      </c>
      <c r="C49" s="218"/>
      <c r="D49" s="218"/>
      <c r="E49" s="218"/>
    </row>
    <row r="50" spans="1:5" ht="29.25" customHeight="1">
      <c r="A50" s="24"/>
      <c r="B50" s="30">
        <v>36</v>
      </c>
      <c r="C50" s="218"/>
      <c r="D50" s="218"/>
      <c r="E50" s="218"/>
    </row>
    <row r="51" spans="1:5" ht="29.25" customHeight="1">
      <c r="A51" s="24"/>
      <c r="B51" s="30">
        <v>37</v>
      </c>
      <c r="C51" s="218"/>
      <c r="D51" s="218"/>
      <c r="E51" s="218"/>
    </row>
    <row r="52" spans="1:5" ht="29.25" customHeight="1">
      <c r="A52" s="24"/>
      <c r="B52" s="30">
        <v>38</v>
      </c>
      <c r="C52" s="218"/>
      <c r="D52" s="218"/>
      <c r="E52" s="218"/>
    </row>
    <row r="53" spans="1:5" ht="29.25" customHeight="1">
      <c r="A53" s="24"/>
      <c r="B53" s="30">
        <v>39</v>
      </c>
      <c r="C53" s="218"/>
      <c r="D53" s="218"/>
      <c r="E53" s="218"/>
    </row>
    <row r="54" spans="1:5" ht="29.25" customHeight="1">
      <c r="A54" s="24"/>
      <c r="B54" s="30">
        <v>40</v>
      </c>
      <c r="C54" s="29"/>
      <c r="D54" s="28"/>
      <c r="E54" s="73"/>
    </row>
    <row r="55" spans="1:5" ht="29.25" customHeight="1">
      <c r="A55" s="24"/>
      <c r="B55" s="30">
        <v>41</v>
      </c>
      <c r="C55" s="29"/>
      <c r="D55" s="28"/>
      <c r="E55" s="73"/>
    </row>
    <row r="56" spans="1:5" ht="29.25" customHeight="1">
      <c r="A56" s="24"/>
      <c r="B56" s="30">
        <v>42</v>
      </c>
      <c r="C56" s="29"/>
      <c r="D56" s="28"/>
      <c r="E56" s="73"/>
    </row>
    <row r="57" spans="1:5" ht="29.25" customHeight="1">
      <c r="A57" s="24"/>
      <c r="B57" s="30">
        <v>43</v>
      </c>
      <c r="C57" s="29"/>
      <c r="D57" s="28"/>
      <c r="E57" s="73"/>
    </row>
    <row r="58" spans="1:5" ht="29.25" customHeight="1">
      <c r="A58" s="24"/>
      <c r="B58" s="30">
        <v>44</v>
      </c>
      <c r="C58" s="29"/>
      <c r="D58" s="28"/>
      <c r="E58" s="73"/>
    </row>
    <row r="59" spans="1:5" ht="29.25" customHeight="1">
      <c r="A59" s="24"/>
      <c r="B59" s="30">
        <v>45</v>
      </c>
      <c r="C59" s="29"/>
      <c r="D59" s="28"/>
      <c r="E59" s="73"/>
    </row>
    <row r="60" spans="1:5" ht="29.25" customHeight="1">
      <c r="A60" s="24"/>
      <c r="B60" s="30">
        <v>46</v>
      </c>
      <c r="C60" s="29"/>
      <c r="D60" s="28"/>
      <c r="E60" s="73"/>
    </row>
    <row r="61" spans="1:5" ht="29.25" customHeight="1">
      <c r="A61" s="24"/>
      <c r="B61" s="30">
        <v>47</v>
      </c>
      <c r="C61" s="29"/>
      <c r="D61" s="28"/>
      <c r="E61" s="73"/>
    </row>
    <row r="62" spans="1:5" ht="29.25" customHeight="1">
      <c r="A62" s="24"/>
      <c r="B62" s="30">
        <v>48</v>
      </c>
      <c r="C62" s="29"/>
      <c r="D62" s="28"/>
      <c r="E62" s="73"/>
    </row>
    <row r="63" spans="1:5" ht="29.25" customHeight="1">
      <c r="A63" s="24"/>
      <c r="B63" s="30">
        <v>49</v>
      </c>
      <c r="C63" s="29"/>
      <c r="D63" s="28"/>
      <c r="E63" s="73"/>
    </row>
    <row r="64" spans="1:5" ht="29.25" customHeight="1" thickBot="1">
      <c r="A64" s="24"/>
      <c r="B64" s="31">
        <v>50</v>
      </c>
      <c r="C64" s="32"/>
      <c r="D64" s="33"/>
      <c r="E64" s="74"/>
    </row>
    <row r="65" spans="2:5" ht="15">
      <c r="B65" s="24"/>
      <c r="C65" s="24"/>
      <c r="D65" s="24"/>
      <c r="E65" s="24"/>
    </row>
    <row r="66" spans="2:5" ht="15">
      <c r="B66" s="24"/>
      <c r="C66" s="24"/>
      <c r="D66" s="24"/>
      <c r="E66" s="24"/>
    </row>
    <row r="67" spans="2:5" ht="15" hidden="1">
      <c r="E67" s="64" t="s">
        <v>4</v>
      </c>
    </row>
    <row r="68" spans="2:5" ht="15" hidden="1">
      <c r="E68" s="64" t="s">
        <v>5</v>
      </c>
    </row>
    <row r="69" spans="2:5" hidden="1"/>
    <row r="70" spans="2:5" ht="15" hidden="1">
      <c r="E70" s="64" t="s">
        <v>24</v>
      </c>
    </row>
  </sheetData>
  <mergeCells count="5">
    <mergeCell ref="D11:D14"/>
    <mergeCell ref="E11:E14"/>
    <mergeCell ref="B1:E1"/>
    <mergeCell ref="B11:B14"/>
    <mergeCell ref="C11:C14"/>
  </mergeCells>
  <phoneticPr fontId="6" type="noConversion"/>
  <dataValidations count="1">
    <dataValidation type="list" allowBlank="1" showInputMessage="1" showErrorMessage="1" error="Pilih Jantina Murid" sqref="E15:E64">
      <formula1>$E$67:$E$68</formula1>
    </dataValidation>
  </dataValidations>
  <pageMargins left="0.7" right="0.7" top="0.75" bottom="0.75" header="0.3" footer="0.3"/>
  <pageSetup paperSize="9" scale="23" orientation="landscape" r:id="rId1"/>
  <legacyDrawing r:id="rId2"/>
</worksheet>
</file>

<file path=xl/worksheets/sheet10.xml><?xml version="1.0" encoding="utf-8"?>
<worksheet xmlns="http://schemas.openxmlformats.org/spreadsheetml/2006/main" xmlns:r="http://schemas.openxmlformats.org/officeDocument/2006/relationships">
  <sheetPr codeName="Sheet24">
    <tabColor rgb="FFFFC000"/>
  </sheetPr>
  <dimension ref="A1:R64"/>
  <sheetViews>
    <sheetView showGridLines="0" showRowColHeaders="0" view="pageBreakPreview" zoomScaleNormal="60" zoomScaleSheetLayoutView="100" workbookViewId="0">
      <selection activeCell="G13" sqref="G13"/>
    </sheetView>
  </sheetViews>
  <sheetFormatPr defaultColWidth="9.125" defaultRowHeight="14.25"/>
  <cols>
    <col min="1" max="1" width="9.125" style="43"/>
    <col min="2" max="2" width="6.75" style="1" customWidth="1"/>
    <col min="3" max="3" width="26" style="2" customWidth="1"/>
    <col min="4" max="4" width="51.75" style="1" customWidth="1"/>
    <col min="5" max="5" width="5.375" style="1" bestFit="1" customWidth="1"/>
    <col min="6" max="6" width="16.25" style="1" customWidth="1"/>
    <col min="7" max="7" width="21.375" style="1" customWidth="1"/>
    <col min="8" max="8" width="14" style="1" hidden="1" customWidth="1"/>
    <col min="9" max="9" width="9.125" style="43"/>
    <col min="10" max="16" width="9.125" style="1"/>
    <col min="17" max="17" width="9.125" style="1" hidden="1" customWidth="1"/>
    <col min="18" max="18" width="0" style="1" hidden="1" customWidth="1"/>
    <col min="19" max="16384" width="9.125" style="1"/>
  </cols>
  <sheetData>
    <row r="1" spans="1:18" s="45" customFormat="1" ht="20.25" customHeight="1">
      <c r="A1" s="192" t="s">
        <v>34</v>
      </c>
      <c r="B1" s="192"/>
      <c r="C1" s="192"/>
      <c r="D1" s="192"/>
      <c r="E1" s="192"/>
      <c r="F1" s="192"/>
      <c r="G1" s="192"/>
      <c r="H1" s="192"/>
      <c r="I1" s="192"/>
    </row>
    <row r="2" spans="1:18" s="45" customFormat="1" ht="20.25" customHeight="1">
      <c r="A2" s="41"/>
      <c r="B2" s="61" t="s">
        <v>9</v>
      </c>
      <c r="C2" s="44"/>
      <c r="D2" s="15">
        <f>'BORANG PEREKODAN'!D2</f>
        <v>2017</v>
      </c>
      <c r="E2" s="44"/>
      <c r="F2" s="44"/>
      <c r="G2" s="44"/>
      <c r="H2" s="44"/>
      <c r="I2" s="43"/>
    </row>
    <row r="3" spans="1:18" s="43" customFormat="1" ht="20.25" customHeight="1">
      <c r="A3" s="41"/>
      <c r="B3" s="61" t="s">
        <v>10</v>
      </c>
      <c r="C3" s="44"/>
      <c r="D3" s="16" t="str">
        <f>'BORANG PEREKODAN'!D3</f>
        <v>SJK(C)  FOON YEW 1</v>
      </c>
      <c r="E3" s="44"/>
      <c r="F3" s="44"/>
      <c r="G3" s="44"/>
      <c r="H3" s="44"/>
      <c r="Q3" s="62">
        <v>1</v>
      </c>
      <c r="R3" s="62" t="s">
        <v>19</v>
      </c>
    </row>
    <row r="4" spans="1:18" s="43" customFormat="1" ht="21" customHeight="1">
      <c r="A4" s="41"/>
      <c r="B4" s="61" t="s">
        <v>7</v>
      </c>
      <c r="C4" s="44"/>
      <c r="D4" s="16">
        <f>'BORANG PEREKODAN'!D4</f>
        <v>0</v>
      </c>
      <c r="E4" s="44"/>
      <c r="F4" s="44"/>
      <c r="G4" s="44"/>
      <c r="H4" s="44"/>
      <c r="Q4" s="62">
        <v>2</v>
      </c>
      <c r="R4" s="62" t="s">
        <v>20</v>
      </c>
    </row>
    <row r="5" spans="1:18" s="43" customFormat="1" ht="21" customHeight="1">
      <c r="A5" s="41"/>
      <c r="B5" s="61" t="s">
        <v>6</v>
      </c>
      <c r="C5" s="44"/>
      <c r="D5" s="16" t="s">
        <v>59</v>
      </c>
      <c r="E5" s="44"/>
      <c r="F5" s="44"/>
      <c r="G5" s="44"/>
      <c r="H5" s="44"/>
      <c r="Q5" s="62">
        <v>3</v>
      </c>
      <c r="R5" s="62" t="s">
        <v>21</v>
      </c>
    </row>
    <row r="6" spans="1:18" s="43" customFormat="1" ht="21" customHeight="1">
      <c r="A6" s="41"/>
      <c r="B6" s="61" t="s">
        <v>11</v>
      </c>
      <c r="C6" s="44"/>
      <c r="D6" s="16"/>
      <c r="E6" s="44"/>
      <c r="F6" s="44"/>
      <c r="G6" s="44"/>
      <c r="H6" s="44"/>
      <c r="Q6" s="62">
        <v>4</v>
      </c>
      <c r="R6" s="62" t="s">
        <v>22</v>
      </c>
    </row>
    <row r="7" spans="1:18" s="43" customFormat="1" ht="21" customHeight="1">
      <c r="A7" s="41"/>
      <c r="B7" s="46"/>
      <c r="C7" s="44"/>
      <c r="D7" s="44"/>
      <c r="E7" s="44"/>
      <c r="F7" s="44"/>
      <c r="G7" s="44"/>
      <c r="H7" s="44"/>
      <c r="Q7" s="62">
        <v>5</v>
      </c>
      <c r="R7" s="62" t="s">
        <v>23</v>
      </c>
    </row>
    <row r="8" spans="1:18" ht="21" customHeight="1">
      <c r="A8" s="41"/>
      <c r="B8" s="46"/>
      <c r="C8" s="44"/>
      <c r="D8" s="44"/>
      <c r="E8" s="44"/>
      <c r="F8" s="44"/>
      <c r="G8" s="44"/>
      <c r="H8" s="44"/>
      <c r="Q8" s="63" t="s">
        <v>17</v>
      </c>
      <c r="R8" s="63" t="s">
        <v>36</v>
      </c>
    </row>
    <row r="9" spans="1:18" ht="21.75" customHeight="1">
      <c r="A9" s="41"/>
      <c r="B9" s="46"/>
      <c r="C9" s="44"/>
      <c r="D9" s="44"/>
      <c r="E9" s="44"/>
      <c r="F9" s="44"/>
      <c r="G9" s="44"/>
      <c r="H9" s="44"/>
    </row>
    <row r="10" spans="1:18" ht="30" customHeight="1" thickBot="1">
      <c r="A10" s="41"/>
      <c r="B10" s="43"/>
      <c r="C10" s="47"/>
      <c r="D10" s="43"/>
      <c r="E10" s="43"/>
      <c r="F10" s="44"/>
      <c r="G10" s="66" t="s">
        <v>18</v>
      </c>
      <c r="H10" s="44"/>
    </row>
    <row r="11" spans="1:18" ht="30" customHeight="1">
      <c r="A11" s="41"/>
      <c r="B11" s="193" t="s">
        <v>0</v>
      </c>
      <c r="C11" s="197" t="s">
        <v>14</v>
      </c>
      <c r="D11" s="195" t="s">
        <v>3</v>
      </c>
      <c r="E11" s="199" t="s">
        <v>2</v>
      </c>
      <c r="F11" s="204" t="s">
        <v>35</v>
      </c>
      <c r="G11" s="201" t="str">
        <f>'PENYATAAN DESKRIPTOR P_MORAL'!B4</f>
        <v>TEMA</v>
      </c>
      <c r="H11" s="203"/>
    </row>
    <row r="12" spans="1:18" ht="30" customHeight="1" thickBot="1">
      <c r="A12" s="41"/>
      <c r="B12" s="206"/>
      <c r="C12" s="198"/>
      <c r="D12" s="196"/>
      <c r="E12" s="200"/>
      <c r="F12" s="205"/>
      <c r="G12" s="95" t="str">
        <f>'PENYATAAN DESKRIPTOR P_MORAL'!C4</f>
        <v>Diri Saya</v>
      </c>
      <c r="H12" s="96">
        <f>'PENYATAAN DESKRIPTOR P_MORAL'!C14</f>
        <v>0</v>
      </c>
    </row>
    <row r="13" spans="1:18" ht="30" customHeight="1" thickTop="1">
      <c r="A13" s="41"/>
      <c r="B13" s="36">
        <f>IF('BORANG PEREKODAN'!B15="","",'BORANG PEREKODAN'!B15)</f>
        <v>1</v>
      </c>
      <c r="C13" s="90" t="str">
        <f>IF('BORANG PEREKODAN'!C15="","",'BORANG PEREKODAN'!C15)</f>
        <v/>
      </c>
      <c r="D13" s="91" t="str">
        <f>IF('BORANG PEREKODAN'!D15="","",'BORANG PEREKODAN'!D15)</f>
        <v/>
      </c>
      <c r="E13" s="90" t="str">
        <f>IF('BORANG PEREKODAN'!E15="","",'BORANG PEREKODAN'!E15)</f>
        <v/>
      </c>
      <c r="F13" s="94"/>
      <c r="G13" s="93"/>
      <c r="H13" s="94"/>
    </row>
    <row r="14" spans="1:18" ht="30" customHeight="1">
      <c r="A14" s="41"/>
      <c r="B14" s="36">
        <f>IF('BORANG PEREKODAN'!B16="","",'BORANG PEREKODAN'!B16)</f>
        <v>2</v>
      </c>
      <c r="C14" s="34" t="str">
        <f>IF('BORANG PEREKODAN'!C16="","",'BORANG PEREKODAN'!C16)</f>
        <v/>
      </c>
      <c r="D14" s="35" t="str">
        <f>IF('BORANG PEREKODAN'!D16="","",'BORANG PEREKODAN'!D16)</f>
        <v/>
      </c>
      <c r="E14" s="34" t="str">
        <f>IF('BORANG PEREKODAN'!E16="","",'BORANG PEREKODAN'!E16)</f>
        <v/>
      </c>
      <c r="F14" s="37"/>
      <c r="G14" s="17"/>
      <c r="H14" s="37"/>
    </row>
    <row r="15" spans="1:18" ht="30" customHeight="1">
      <c r="A15" s="41"/>
      <c r="B15" s="36">
        <f>IF('BORANG PEREKODAN'!B17="","",'BORANG PEREKODAN'!B17)</f>
        <v>3</v>
      </c>
      <c r="C15" s="34" t="str">
        <f>IF('BORANG PEREKODAN'!C17="","",'BORANG PEREKODAN'!C17)</f>
        <v/>
      </c>
      <c r="D15" s="35" t="str">
        <f>IF('BORANG PEREKODAN'!D17="","",'BORANG PEREKODAN'!D17)</f>
        <v/>
      </c>
      <c r="E15" s="34" t="str">
        <f>IF('BORANG PEREKODAN'!E17="","",'BORANG PEREKODAN'!E17)</f>
        <v/>
      </c>
      <c r="F15" s="37"/>
      <c r="G15" s="17"/>
      <c r="H15" s="37"/>
    </row>
    <row r="16" spans="1:18" ht="30" customHeight="1">
      <c r="A16" s="41"/>
      <c r="B16" s="36">
        <f>IF('BORANG PEREKODAN'!B18="","",'BORANG PEREKODAN'!B18)</f>
        <v>4</v>
      </c>
      <c r="C16" s="34" t="str">
        <f>IF('BORANG PEREKODAN'!C18="","",'BORANG PEREKODAN'!C18)</f>
        <v/>
      </c>
      <c r="D16" s="35" t="str">
        <f>IF('BORANG PEREKODAN'!D18="","",'BORANG PEREKODAN'!D18)</f>
        <v/>
      </c>
      <c r="E16" s="34" t="str">
        <f>IF('BORANG PEREKODAN'!E18="","",'BORANG PEREKODAN'!E18)</f>
        <v/>
      </c>
      <c r="F16" s="37"/>
      <c r="G16" s="17"/>
      <c r="H16" s="37"/>
    </row>
    <row r="17" spans="1:8" ht="30" customHeight="1">
      <c r="A17" s="41"/>
      <c r="B17" s="36">
        <f>IF('BORANG PEREKODAN'!B19="","",'BORANG PEREKODAN'!B19)</f>
        <v>5</v>
      </c>
      <c r="C17" s="34" t="str">
        <f>IF('BORANG PEREKODAN'!C19="","",'BORANG PEREKODAN'!C19)</f>
        <v/>
      </c>
      <c r="D17" s="35" t="str">
        <f>IF('BORANG PEREKODAN'!D19="","",'BORANG PEREKODAN'!D19)</f>
        <v/>
      </c>
      <c r="E17" s="34" t="str">
        <f>IF('BORANG PEREKODAN'!E19="","",'BORANG PEREKODAN'!E19)</f>
        <v/>
      </c>
      <c r="F17" s="37"/>
      <c r="G17" s="17"/>
      <c r="H17" s="37"/>
    </row>
    <row r="18" spans="1:8" ht="30" customHeight="1">
      <c r="A18" s="41"/>
      <c r="B18" s="36">
        <f>IF('BORANG PEREKODAN'!B20="","",'BORANG PEREKODAN'!B20)</f>
        <v>6</v>
      </c>
      <c r="C18" s="34" t="str">
        <f>IF('BORANG PEREKODAN'!C20="","",'BORANG PEREKODAN'!C20)</f>
        <v/>
      </c>
      <c r="D18" s="35" t="str">
        <f>IF('BORANG PEREKODAN'!D20="","",'BORANG PEREKODAN'!D20)</f>
        <v/>
      </c>
      <c r="E18" s="34" t="str">
        <f>IF('BORANG PEREKODAN'!E20="","",'BORANG PEREKODAN'!E20)</f>
        <v/>
      </c>
      <c r="F18" s="37"/>
      <c r="G18" s="17"/>
      <c r="H18" s="37"/>
    </row>
    <row r="19" spans="1:8" ht="30" customHeight="1">
      <c r="A19" s="41"/>
      <c r="B19" s="36">
        <f>IF('BORANG PEREKODAN'!B21="","",'BORANG PEREKODAN'!B21)</f>
        <v>7</v>
      </c>
      <c r="C19" s="34" t="str">
        <f>IF('BORANG PEREKODAN'!C21="","",'BORANG PEREKODAN'!C21)</f>
        <v/>
      </c>
      <c r="D19" s="35" t="str">
        <f>IF('BORANG PEREKODAN'!D21="","",'BORANG PEREKODAN'!D21)</f>
        <v/>
      </c>
      <c r="E19" s="34" t="str">
        <f>IF('BORANG PEREKODAN'!E21="","",'BORANG PEREKODAN'!E21)</f>
        <v/>
      </c>
      <c r="F19" s="37"/>
      <c r="G19" s="17"/>
      <c r="H19" s="37"/>
    </row>
    <row r="20" spans="1:8" ht="30" customHeight="1">
      <c r="A20" s="41"/>
      <c r="B20" s="36">
        <f>IF('BORANG PEREKODAN'!B22="","",'BORANG PEREKODAN'!B22)</f>
        <v>8</v>
      </c>
      <c r="C20" s="34" t="str">
        <f>IF('BORANG PEREKODAN'!C22="","",'BORANG PEREKODAN'!C22)</f>
        <v/>
      </c>
      <c r="D20" s="35" t="str">
        <f>IF('BORANG PEREKODAN'!D22="","",'BORANG PEREKODAN'!D22)</f>
        <v/>
      </c>
      <c r="E20" s="34" t="str">
        <f>IF('BORANG PEREKODAN'!E22="","",'BORANG PEREKODAN'!E22)</f>
        <v/>
      </c>
      <c r="F20" s="37"/>
      <c r="G20" s="17"/>
      <c r="H20" s="37"/>
    </row>
    <row r="21" spans="1:8" ht="30" customHeight="1">
      <c r="A21" s="41"/>
      <c r="B21" s="36">
        <f>IF('BORANG PEREKODAN'!B23="","",'BORANG PEREKODAN'!B23)</f>
        <v>9</v>
      </c>
      <c r="C21" s="34" t="str">
        <f>IF('BORANG PEREKODAN'!C23="","",'BORANG PEREKODAN'!C23)</f>
        <v/>
      </c>
      <c r="D21" s="35" t="str">
        <f>IF('BORANG PEREKODAN'!D23="","",'BORANG PEREKODAN'!D23)</f>
        <v/>
      </c>
      <c r="E21" s="34" t="str">
        <f>IF('BORANG PEREKODAN'!E23="","",'BORANG PEREKODAN'!E23)</f>
        <v/>
      </c>
      <c r="F21" s="37"/>
      <c r="G21" s="17"/>
      <c r="H21" s="37"/>
    </row>
    <row r="22" spans="1:8" ht="30" customHeight="1">
      <c r="A22" s="41"/>
      <c r="B22" s="36">
        <f>IF('BORANG PEREKODAN'!B24="","",'BORANG PEREKODAN'!B24)</f>
        <v>10</v>
      </c>
      <c r="C22" s="34" t="str">
        <f>IF('BORANG PEREKODAN'!C24="","",'BORANG PEREKODAN'!C24)</f>
        <v/>
      </c>
      <c r="D22" s="35" t="str">
        <f>IF('BORANG PEREKODAN'!D24="","",'BORANG PEREKODAN'!D24)</f>
        <v/>
      </c>
      <c r="E22" s="34" t="str">
        <f>IF('BORANG PEREKODAN'!E24="","",'BORANG PEREKODAN'!E24)</f>
        <v/>
      </c>
      <c r="F22" s="37"/>
      <c r="G22" s="17"/>
      <c r="H22" s="37"/>
    </row>
    <row r="23" spans="1:8" ht="30" customHeight="1">
      <c r="A23" s="41"/>
      <c r="B23" s="36">
        <f>IF('BORANG PEREKODAN'!B25="","",'BORANG PEREKODAN'!B25)</f>
        <v>11</v>
      </c>
      <c r="C23" s="34" t="str">
        <f>IF('BORANG PEREKODAN'!C25="","",'BORANG PEREKODAN'!C25)</f>
        <v/>
      </c>
      <c r="D23" s="35" t="str">
        <f>IF('BORANG PEREKODAN'!D25="","",'BORANG PEREKODAN'!D25)</f>
        <v/>
      </c>
      <c r="E23" s="34" t="str">
        <f>IF('BORANG PEREKODAN'!E25="","",'BORANG PEREKODAN'!E25)</f>
        <v/>
      </c>
      <c r="F23" s="37"/>
      <c r="G23" s="17"/>
      <c r="H23" s="37"/>
    </row>
    <row r="24" spans="1:8" ht="30" customHeight="1">
      <c r="A24" s="41"/>
      <c r="B24" s="36">
        <f>IF('BORANG PEREKODAN'!B26="","",'BORANG PEREKODAN'!B26)</f>
        <v>12</v>
      </c>
      <c r="C24" s="34" t="str">
        <f>IF('BORANG PEREKODAN'!C26="","",'BORANG PEREKODAN'!C26)</f>
        <v/>
      </c>
      <c r="D24" s="35" t="str">
        <f>IF('BORANG PEREKODAN'!D26="","",'BORANG PEREKODAN'!D26)</f>
        <v/>
      </c>
      <c r="E24" s="34" t="str">
        <f>IF('BORANG PEREKODAN'!E26="","",'BORANG PEREKODAN'!E26)</f>
        <v/>
      </c>
      <c r="F24" s="37"/>
      <c r="G24" s="17"/>
      <c r="H24" s="37"/>
    </row>
    <row r="25" spans="1:8" ht="30" customHeight="1">
      <c r="A25" s="41"/>
      <c r="B25" s="36">
        <f>IF('BORANG PEREKODAN'!B27="","",'BORANG PEREKODAN'!B27)</f>
        <v>13</v>
      </c>
      <c r="C25" s="34" t="str">
        <f>IF('BORANG PEREKODAN'!C27="","",'BORANG PEREKODAN'!C27)</f>
        <v/>
      </c>
      <c r="D25" s="35" t="str">
        <f>IF('BORANG PEREKODAN'!D27="","",'BORANG PEREKODAN'!D27)</f>
        <v/>
      </c>
      <c r="E25" s="34" t="str">
        <f>IF('BORANG PEREKODAN'!E27="","",'BORANG PEREKODAN'!E27)</f>
        <v/>
      </c>
      <c r="F25" s="37"/>
      <c r="G25" s="17"/>
      <c r="H25" s="37"/>
    </row>
    <row r="26" spans="1:8" ht="30" customHeight="1">
      <c r="A26" s="41"/>
      <c r="B26" s="36">
        <f>IF('BORANG PEREKODAN'!B28="","",'BORANG PEREKODAN'!B28)</f>
        <v>14</v>
      </c>
      <c r="C26" s="34" t="str">
        <f>IF('BORANG PEREKODAN'!C28="","",'BORANG PEREKODAN'!C28)</f>
        <v/>
      </c>
      <c r="D26" s="35" t="str">
        <f>IF('BORANG PEREKODAN'!D28="","",'BORANG PEREKODAN'!D28)</f>
        <v/>
      </c>
      <c r="E26" s="34" t="str">
        <f>IF('BORANG PEREKODAN'!E28="","",'BORANG PEREKODAN'!E28)</f>
        <v/>
      </c>
      <c r="F26" s="37"/>
      <c r="G26" s="17"/>
      <c r="H26" s="37"/>
    </row>
    <row r="27" spans="1:8" ht="30" customHeight="1">
      <c r="A27" s="41"/>
      <c r="B27" s="36">
        <f>IF('BORANG PEREKODAN'!B29="","",'BORANG PEREKODAN'!B29)</f>
        <v>15</v>
      </c>
      <c r="C27" s="34" t="str">
        <f>IF('BORANG PEREKODAN'!C29="","",'BORANG PEREKODAN'!C29)</f>
        <v/>
      </c>
      <c r="D27" s="35" t="str">
        <f>IF('BORANG PEREKODAN'!D29="","",'BORANG PEREKODAN'!D29)</f>
        <v/>
      </c>
      <c r="E27" s="34" t="str">
        <f>IF('BORANG PEREKODAN'!E29="","",'BORANG PEREKODAN'!E29)</f>
        <v/>
      </c>
      <c r="F27" s="37"/>
      <c r="G27" s="17"/>
      <c r="H27" s="37"/>
    </row>
    <row r="28" spans="1:8" ht="30" customHeight="1">
      <c r="A28" s="41"/>
      <c r="B28" s="36">
        <f>IF('BORANG PEREKODAN'!B30="","",'BORANG PEREKODAN'!B30)</f>
        <v>16</v>
      </c>
      <c r="C28" s="34" t="str">
        <f>IF('BORANG PEREKODAN'!C30="","",'BORANG PEREKODAN'!C30)</f>
        <v/>
      </c>
      <c r="D28" s="35" t="str">
        <f>IF('BORANG PEREKODAN'!D30="","",'BORANG PEREKODAN'!D30)</f>
        <v/>
      </c>
      <c r="E28" s="34" t="str">
        <f>IF('BORANG PEREKODAN'!E30="","",'BORANG PEREKODAN'!E30)</f>
        <v/>
      </c>
      <c r="F28" s="37"/>
      <c r="G28" s="17"/>
      <c r="H28" s="37"/>
    </row>
    <row r="29" spans="1:8" ht="30" customHeight="1">
      <c r="A29" s="41"/>
      <c r="B29" s="36">
        <f>IF('BORANG PEREKODAN'!B31="","",'BORANG PEREKODAN'!B31)</f>
        <v>17</v>
      </c>
      <c r="C29" s="34" t="str">
        <f>IF('BORANG PEREKODAN'!C31="","",'BORANG PEREKODAN'!C31)</f>
        <v/>
      </c>
      <c r="D29" s="35" t="str">
        <f>IF('BORANG PEREKODAN'!D31="","",'BORANG PEREKODAN'!D31)</f>
        <v/>
      </c>
      <c r="E29" s="34" t="str">
        <f>IF('BORANG PEREKODAN'!E31="","",'BORANG PEREKODAN'!E31)</f>
        <v/>
      </c>
      <c r="F29" s="37"/>
      <c r="G29" s="17"/>
      <c r="H29" s="37"/>
    </row>
    <row r="30" spans="1:8" ht="30" customHeight="1">
      <c r="A30" s="41"/>
      <c r="B30" s="36">
        <f>IF('BORANG PEREKODAN'!B32="","",'BORANG PEREKODAN'!B32)</f>
        <v>18</v>
      </c>
      <c r="C30" s="34" t="str">
        <f>IF('BORANG PEREKODAN'!C32="","",'BORANG PEREKODAN'!C32)</f>
        <v/>
      </c>
      <c r="D30" s="35" t="str">
        <f>IF('BORANG PEREKODAN'!D32="","",'BORANG PEREKODAN'!D32)</f>
        <v/>
      </c>
      <c r="E30" s="34" t="str">
        <f>IF('BORANG PEREKODAN'!E32="","",'BORANG PEREKODAN'!E32)</f>
        <v/>
      </c>
      <c r="F30" s="37"/>
      <c r="G30" s="17"/>
      <c r="H30" s="37"/>
    </row>
    <row r="31" spans="1:8" ht="30" customHeight="1">
      <c r="A31" s="41"/>
      <c r="B31" s="36">
        <f>IF('BORANG PEREKODAN'!B33="","",'BORANG PEREKODAN'!B33)</f>
        <v>19</v>
      </c>
      <c r="C31" s="34" t="str">
        <f>IF('BORANG PEREKODAN'!C33="","",'BORANG PEREKODAN'!C33)</f>
        <v/>
      </c>
      <c r="D31" s="35" t="str">
        <f>IF('BORANG PEREKODAN'!D33="","",'BORANG PEREKODAN'!D33)</f>
        <v/>
      </c>
      <c r="E31" s="34" t="str">
        <f>IF('BORANG PEREKODAN'!E33="","",'BORANG PEREKODAN'!E33)</f>
        <v/>
      </c>
      <c r="F31" s="37"/>
      <c r="G31" s="17"/>
      <c r="H31" s="37"/>
    </row>
    <row r="32" spans="1:8" ht="30" customHeight="1">
      <c r="A32" s="41"/>
      <c r="B32" s="36">
        <f>IF('BORANG PEREKODAN'!B34="","",'BORANG PEREKODAN'!B34)</f>
        <v>20</v>
      </c>
      <c r="C32" s="34" t="str">
        <f>IF('BORANG PEREKODAN'!C34="","",'BORANG PEREKODAN'!C34)</f>
        <v/>
      </c>
      <c r="D32" s="35" t="str">
        <f>IF('BORANG PEREKODAN'!D34="","",'BORANG PEREKODAN'!D34)</f>
        <v/>
      </c>
      <c r="E32" s="34" t="str">
        <f>IF('BORANG PEREKODAN'!E34="","",'BORANG PEREKODAN'!E34)</f>
        <v/>
      </c>
      <c r="F32" s="37"/>
      <c r="G32" s="17"/>
      <c r="H32" s="37"/>
    </row>
    <row r="33" spans="1:8" ht="30" customHeight="1">
      <c r="A33" s="41"/>
      <c r="B33" s="36">
        <f>IF('BORANG PEREKODAN'!B35="","",'BORANG PEREKODAN'!B35)</f>
        <v>21</v>
      </c>
      <c r="C33" s="34" t="str">
        <f>IF('BORANG PEREKODAN'!C35="","",'BORANG PEREKODAN'!C35)</f>
        <v/>
      </c>
      <c r="D33" s="35" t="str">
        <f>IF('BORANG PEREKODAN'!D35="","",'BORANG PEREKODAN'!D35)</f>
        <v/>
      </c>
      <c r="E33" s="34" t="str">
        <f>IF('BORANG PEREKODAN'!E35="","",'BORANG PEREKODAN'!E35)</f>
        <v/>
      </c>
      <c r="F33" s="37"/>
      <c r="G33" s="17"/>
      <c r="H33" s="37"/>
    </row>
    <row r="34" spans="1:8" ht="30" customHeight="1">
      <c r="A34" s="41"/>
      <c r="B34" s="36">
        <f>IF('BORANG PEREKODAN'!B36="","",'BORANG PEREKODAN'!B36)</f>
        <v>22</v>
      </c>
      <c r="C34" s="34" t="str">
        <f>IF('BORANG PEREKODAN'!C36="","",'BORANG PEREKODAN'!C36)</f>
        <v/>
      </c>
      <c r="D34" s="35" t="str">
        <f>IF('BORANG PEREKODAN'!D36="","",'BORANG PEREKODAN'!D36)</f>
        <v/>
      </c>
      <c r="E34" s="34" t="str">
        <f>IF('BORANG PEREKODAN'!E36="","",'BORANG PEREKODAN'!E36)</f>
        <v/>
      </c>
      <c r="F34" s="37"/>
      <c r="G34" s="17"/>
      <c r="H34" s="37"/>
    </row>
    <row r="35" spans="1:8" ht="30" customHeight="1">
      <c r="A35" s="41"/>
      <c r="B35" s="36">
        <f>IF('BORANG PEREKODAN'!B37="","",'BORANG PEREKODAN'!B37)</f>
        <v>23</v>
      </c>
      <c r="C35" s="34" t="str">
        <f>IF('BORANG PEREKODAN'!C37="","",'BORANG PEREKODAN'!C37)</f>
        <v/>
      </c>
      <c r="D35" s="35" t="str">
        <f>IF('BORANG PEREKODAN'!D37="","",'BORANG PEREKODAN'!D37)</f>
        <v/>
      </c>
      <c r="E35" s="34" t="str">
        <f>IF('BORANG PEREKODAN'!E37="","",'BORANG PEREKODAN'!E37)</f>
        <v/>
      </c>
      <c r="F35" s="37"/>
      <c r="G35" s="17"/>
      <c r="H35" s="37"/>
    </row>
    <row r="36" spans="1:8" ht="30" customHeight="1">
      <c r="A36" s="41"/>
      <c r="B36" s="36">
        <f>IF('BORANG PEREKODAN'!B38="","",'BORANG PEREKODAN'!B38)</f>
        <v>24</v>
      </c>
      <c r="C36" s="34" t="str">
        <f>IF('BORANG PEREKODAN'!C38="","",'BORANG PEREKODAN'!C38)</f>
        <v/>
      </c>
      <c r="D36" s="35" t="str">
        <f>IF('BORANG PEREKODAN'!D38="","",'BORANG PEREKODAN'!D38)</f>
        <v/>
      </c>
      <c r="E36" s="34" t="str">
        <f>IF('BORANG PEREKODAN'!E38="","",'BORANG PEREKODAN'!E38)</f>
        <v/>
      </c>
      <c r="F36" s="37"/>
      <c r="G36" s="17"/>
      <c r="H36" s="37"/>
    </row>
    <row r="37" spans="1:8" ht="30" customHeight="1">
      <c r="A37" s="41"/>
      <c r="B37" s="36">
        <f>IF('BORANG PEREKODAN'!B39="","",'BORANG PEREKODAN'!B39)</f>
        <v>25</v>
      </c>
      <c r="C37" s="34" t="str">
        <f>IF('BORANG PEREKODAN'!C39="","",'BORANG PEREKODAN'!C39)</f>
        <v/>
      </c>
      <c r="D37" s="35" t="str">
        <f>IF('BORANG PEREKODAN'!D39="","",'BORANG PEREKODAN'!D39)</f>
        <v/>
      </c>
      <c r="E37" s="34" t="str">
        <f>IF('BORANG PEREKODAN'!E39="","",'BORANG PEREKODAN'!E39)</f>
        <v/>
      </c>
      <c r="F37" s="37"/>
      <c r="G37" s="17"/>
      <c r="H37" s="37"/>
    </row>
    <row r="38" spans="1:8" ht="30" customHeight="1">
      <c r="A38" s="41"/>
      <c r="B38" s="36">
        <f>IF('BORANG PEREKODAN'!B40="","",'BORANG PEREKODAN'!B40)</f>
        <v>26</v>
      </c>
      <c r="C38" s="34" t="str">
        <f>IF('BORANG PEREKODAN'!C40="","",'BORANG PEREKODAN'!C40)</f>
        <v/>
      </c>
      <c r="D38" s="35" t="str">
        <f>IF('BORANG PEREKODAN'!D40="","",'BORANG PEREKODAN'!D40)</f>
        <v/>
      </c>
      <c r="E38" s="34" t="str">
        <f>IF('BORANG PEREKODAN'!E40="","",'BORANG PEREKODAN'!E40)</f>
        <v/>
      </c>
      <c r="F38" s="37"/>
      <c r="G38" s="17"/>
      <c r="H38" s="37"/>
    </row>
    <row r="39" spans="1:8" ht="30" customHeight="1">
      <c r="A39" s="41"/>
      <c r="B39" s="36">
        <f>IF('BORANG PEREKODAN'!B41="","",'BORANG PEREKODAN'!B41)</f>
        <v>27</v>
      </c>
      <c r="C39" s="34" t="str">
        <f>IF('BORANG PEREKODAN'!C41="","",'BORANG PEREKODAN'!C41)</f>
        <v/>
      </c>
      <c r="D39" s="35" t="str">
        <f>IF('BORANG PEREKODAN'!D41="","",'BORANG PEREKODAN'!D41)</f>
        <v/>
      </c>
      <c r="E39" s="34" t="str">
        <f>IF('BORANG PEREKODAN'!E41="","",'BORANG PEREKODAN'!E41)</f>
        <v/>
      </c>
      <c r="F39" s="37"/>
      <c r="G39" s="17"/>
      <c r="H39" s="37"/>
    </row>
    <row r="40" spans="1:8" ht="30" customHeight="1">
      <c r="A40" s="41"/>
      <c r="B40" s="36">
        <f>IF('BORANG PEREKODAN'!B42="","",'BORANG PEREKODAN'!B42)</f>
        <v>28</v>
      </c>
      <c r="C40" s="34" t="str">
        <f>IF('BORANG PEREKODAN'!C42="","",'BORANG PEREKODAN'!C42)</f>
        <v/>
      </c>
      <c r="D40" s="35" t="str">
        <f>IF('BORANG PEREKODAN'!D42="","",'BORANG PEREKODAN'!D42)</f>
        <v/>
      </c>
      <c r="E40" s="34" t="str">
        <f>IF('BORANG PEREKODAN'!E42="","",'BORANG PEREKODAN'!E42)</f>
        <v/>
      </c>
      <c r="F40" s="37"/>
      <c r="G40" s="17"/>
      <c r="H40" s="37"/>
    </row>
    <row r="41" spans="1:8" ht="30" customHeight="1">
      <c r="A41" s="41"/>
      <c r="B41" s="36">
        <f>IF('BORANG PEREKODAN'!B43="","",'BORANG PEREKODAN'!B43)</f>
        <v>29</v>
      </c>
      <c r="C41" s="34" t="str">
        <f>IF('BORANG PEREKODAN'!C43="","",'BORANG PEREKODAN'!C43)</f>
        <v/>
      </c>
      <c r="D41" s="35" t="str">
        <f>IF('BORANG PEREKODAN'!D43="","",'BORANG PEREKODAN'!D43)</f>
        <v/>
      </c>
      <c r="E41" s="34" t="str">
        <f>IF('BORANG PEREKODAN'!E43="","",'BORANG PEREKODAN'!E43)</f>
        <v/>
      </c>
      <c r="F41" s="37"/>
      <c r="G41" s="17"/>
      <c r="H41" s="37"/>
    </row>
    <row r="42" spans="1:8" ht="30" customHeight="1">
      <c r="A42" s="41"/>
      <c r="B42" s="36">
        <f>IF('BORANG PEREKODAN'!B44="","",'BORANG PEREKODAN'!B44)</f>
        <v>30</v>
      </c>
      <c r="C42" s="34" t="str">
        <f>IF('BORANG PEREKODAN'!C44="","",'BORANG PEREKODAN'!C44)</f>
        <v/>
      </c>
      <c r="D42" s="35" t="str">
        <f>IF('BORANG PEREKODAN'!D44="","",'BORANG PEREKODAN'!D44)</f>
        <v/>
      </c>
      <c r="E42" s="34" t="str">
        <f>IF('BORANG PEREKODAN'!E44="","",'BORANG PEREKODAN'!E44)</f>
        <v/>
      </c>
      <c r="F42" s="37"/>
      <c r="G42" s="17"/>
      <c r="H42" s="37"/>
    </row>
    <row r="43" spans="1:8" ht="30" customHeight="1">
      <c r="A43" s="41"/>
      <c r="B43" s="36">
        <f>IF('BORANG PEREKODAN'!B45="","",'BORANG PEREKODAN'!B45)</f>
        <v>31</v>
      </c>
      <c r="C43" s="34" t="str">
        <f>IF('BORANG PEREKODAN'!C45="","",'BORANG PEREKODAN'!C45)</f>
        <v/>
      </c>
      <c r="D43" s="35" t="str">
        <f>IF('BORANG PEREKODAN'!D45="","",'BORANG PEREKODAN'!D45)</f>
        <v/>
      </c>
      <c r="E43" s="34" t="str">
        <f>IF('BORANG PEREKODAN'!E45="","",'BORANG PEREKODAN'!E45)</f>
        <v/>
      </c>
      <c r="F43" s="37"/>
      <c r="G43" s="17"/>
      <c r="H43" s="37"/>
    </row>
    <row r="44" spans="1:8" ht="30" customHeight="1">
      <c r="A44" s="41"/>
      <c r="B44" s="36">
        <f>IF('BORANG PEREKODAN'!B46="","",'BORANG PEREKODAN'!B46)</f>
        <v>32</v>
      </c>
      <c r="C44" s="34" t="str">
        <f>IF('BORANG PEREKODAN'!C46="","",'BORANG PEREKODAN'!C46)</f>
        <v/>
      </c>
      <c r="D44" s="35" t="str">
        <f>IF('BORANG PEREKODAN'!D46="","",'BORANG PEREKODAN'!D46)</f>
        <v/>
      </c>
      <c r="E44" s="34" t="str">
        <f>IF('BORANG PEREKODAN'!E46="","",'BORANG PEREKODAN'!E46)</f>
        <v/>
      </c>
      <c r="F44" s="37"/>
      <c r="G44" s="17"/>
      <c r="H44" s="37"/>
    </row>
    <row r="45" spans="1:8" ht="30" customHeight="1">
      <c r="A45" s="41"/>
      <c r="B45" s="36">
        <f>IF('BORANG PEREKODAN'!B47="","",'BORANG PEREKODAN'!B47)</f>
        <v>33</v>
      </c>
      <c r="C45" s="34" t="str">
        <f>IF('BORANG PEREKODAN'!C47="","",'BORANG PEREKODAN'!C47)</f>
        <v/>
      </c>
      <c r="D45" s="35" t="str">
        <f>IF('BORANG PEREKODAN'!D47="","",'BORANG PEREKODAN'!D47)</f>
        <v/>
      </c>
      <c r="E45" s="34" t="str">
        <f>IF('BORANG PEREKODAN'!E47="","",'BORANG PEREKODAN'!E47)</f>
        <v/>
      </c>
      <c r="F45" s="37"/>
      <c r="G45" s="17"/>
      <c r="H45" s="37"/>
    </row>
    <row r="46" spans="1:8" ht="30" customHeight="1">
      <c r="A46" s="41"/>
      <c r="B46" s="36">
        <f>IF('BORANG PEREKODAN'!B48="","",'BORANG PEREKODAN'!B48)</f>
        <v>34</v>
      </c>
      <c r="C46" s="34" t="str">
        <f>IF('BORANG PEREKODAN'!C48="","",'BORANG PEREKODAN'!C48)</f>
        <v/>
      </c>
      <c r="D46" s="35" t="str">
        <f>IF('BORANG PEREKODAN'!D48="","",'BORANG PEREKODAN'!D48)</f>
        <v/>
      </c>
      <c r="E46" s="34" t="str">
        <f>IF('BORANG PEREKODAN'!E48="","",'BORANG PEREKODAN'!E48)</f>
        <v/>
      </c>
      <c r="F46" s="37"/>
      <c r="G46" s="17"/>
      <c r="H46" s="37"/>
    </row>
    <row r="47" spans="1:8" ht="30" customHeight="1">
      <c r="A47" s="41"/>
      <c r="B47" s="36">
        <f>IF('BORANG PEREKODAN'!B49="","",'BORANG PEREKODAN'!B49)</f>
        <v>35</v>
      </c>
      <c r="C47" s="34" t="str">
        <f>IF('BORANG PEREKODAN'!C49="","",'BORANG PEREKODAN'!C49)</f>
        <v/>
      </c>
      <c r="D47" s="35" t="str">
        <f>IF('BORANG PEREKODAN'!D49="","",'BORANG PEREKODAN'!D49)</f>
        <v/>
      </c>
      <c r="E47" s="34" t="str">
        <f>IF('BORANG PEREKODAN'!E49="","",'BORANG PEREKODAN'!E49)</f>
        <v/>
      </c>
      <c r="F47" s="37"/>
      <c r="G47" s="17"/>
      <c r="H47" s="37"/>
    </row>
    <row r="48" spans="1:8" ht="30" customHeight="1">
      <c r="A48" s="41"/>
      <c r="B48" s="36">
        <f>IF('BORANG PEREKODAN'!B50="","",'BORANG PEREKODAN'!B50)</f>
        <v>36</v>
      </c>
      <c r="C48" s="34" t="str">
        <f>IF('BORANG PEREKODAN'!C50="","",'BORANG PEREKODAN'!C50)</f>
        <v/>
      </c>
      <c r="D48" s="35" t="str">
        <f>IF('BORANG PEREKODAN'!D50="","",'BORANG PEREKODAN'!D50)</f>
        <v/>
      </c>
      <c r="E48" s="34" t="str">
        <f>IF('BORANG PEREKODAN'!E50="","",'BORANG PEREKODAN'!E50)</f>
        <v/>
      </c>
      <c r="F48" s="37"/>
      <c r="G48" s="17"/>
      <c r="H48" s="37"/>
    </row>
    <row r="49" spans="1:9" ht="30" customHeight="1">
      <c r="A49" s="41"/>
      <c r="B49" s="36">
        <f>IF('BORANG PEREKODAN'!B51="","",'BORANG PEREKODAN'!B51)</f>
        <v>37</v>
      </c>
      <c r="C49" s="34" t="str">
        <f>IF('BORANG PEREKODAN'!C51="","",'BORANG PEREKODAN'!C51)</f>
        <v/>
      </c>
      <c r="D49" s="35" t="str">
        <f>IF('BORANG PEREKODAN'!D51="","",'BORANG PEREKODAN'!D51)</f>
        <v/>
      </c>
      <c r="E49" s="34" t="str">
        <f>IF('BORANG PEREKODAN'!E51="","",'BORANG PEREKODAN'!E51)</f>
        <v/>
      </c>
      <c r="F49" s="37"/>
      <c r="G49" s="17"/>
      <c r="H49" s="37"/>
    </row>
    <row r="50" spans="1:9" ht="30" customHeight="1">
      <c r="A50" s="41"/>
      <c r="B50" s="36">
        <f>IF('BORANG PEREKODAN'!B52="","",'BORANG PEREKODAN'!B52)</f>
        <v>38</v>
      </c>
      <c r="C50" s="34" t="str">
        <f>IF('BORANG PEREKODAN'!C52="","",'BORANG PEREKODAN'!C52)</f>
        <v/>
      </c>
      <c r="D50" s="35" t="str">
        <f>IF('BORANG PEREKODAN'!D52="","",'BORANG PEREKODAN'!D52)</f>
        <v/>
      </c>
      <c r="E50" s="34" t="str">
        <f>IF('BORANG PEREKODAN'!E52="","",'BORANG PEREKODAN'!E52)</f>
        <v/>
      </c>
      <c r="F50" s="37"/>
      <c r="G50" s="17"/>
      <c r="H50" s="37"/>
    </row>
    <row r="51" spans="1:9" ht="30" customHeight="1">
      <c r="A51" s="41"/>
      <c r="B51" s="36">
        <f>IF('BORANG PEREKODAN'!B53="","",'BORANG PEREKODAN'!B53)</f>
        <v>39</v>
      </c>
      <c r="C51" s="34" t="str">
        <f>IF('BORANG PEREKODAN'!C53="","",'BORANG PEREKODAN'!C53)</f>
        <v/>
      </c>
      <c r="D51" s="35" t="str">
        <f>IF('BORANG PEREKODAN'!D53="","",'BORANG PEREKODAN'!D53)</f>
        <v/>
      </c>
      <c r="E51" s="34" t="str">
        <f>IF('BORANG PEREKODAN'!E53="","",'BORANG PEREKODAN'!E53)</f>
        <v/>
      </c>
      <c r="F51" s="37"/>
      <c r="G51" s="17"/>
      <c r="H51" s="37"/>
    </row>
    <row r="52" spans="1:9" ht="30" customHeight="1">
      <c r="A52" s="41"/>
      <c r="B52" s="36">
        <f>IF('BORANG PEREKODAN'!B54="","",'BORANG PEREKODAN'!B54)</f>
        <v>40</v>
      </c>
      <c r="C52" s="34" t="str">
        <f>IF('BORANG PEREKODAN'!C54="","",'BORANG PEREKODAN'!C54)</f>
        <v/>
      </c>
      <c r="D52" s="35" t="str">
        <f>IF('BORANG PEREKODAN'!D54="","",'BORANG PEREKODAN'!D54)</f>
        <v/>
      </c>
      <c r="E52" s="34" t="str">
        <f>IF('BORANG PEREKODAN'!E54="","",'BORANG PEREKODAN'!E54)</f>
        <v/>
      </c>
      <c r="F52" s="37"/>
      <c r="G52" s="17"/>
      <c r="H52" s="37"/>
    </row>
    <row r="53" spans="1:9" ht="30" customHeight="1">
      <c r="A53" s="41"/>
      <c r="B53" s="36">
        <f>IF('BORANG PEREKODAN'!B55="","",'BORANG PEREKODAN'!B55)</f>
        <v>41</v>
      </c>
      <c r="C53" s="34" t="str">
        <f>IF('BORANG PEREKODAN'!C55="","",'BORANG PEREKODAN'!C55)</f>
        <v/>
      </c>
      <c r="D53" s="35" t="str">
        <f>IF('BORANG PEREKODAN'!D55="","",'BORANG PEREKODAN'!D55)</f>
        <v/>
      </c>
      <c r="E53" s="34" t="str">
        <f>IF('BORANG PEREKODAN'!E55="","",'BORANG PEREKODAN'!E55)</f>
        <v/>
      </c>
      <c r="F53" s="37"/>
      <c r="G53" s="17"/>
      <c r="H53" s="37"/>
    </row>
    <row r="54" spans="1:9" ht="30" customHeight="1">
      <c r="A54" s="41"/>
      <c r="B54" s="36">
        <f>IF('BORANG PEREKODAN'!B56="","",'BORANG PEREKODAN'!B56)</f>
        <v>42</v>
      </c>
      <c r="C54" s="34" t="str">
        <f>IF('BORANG PEREKODAN'!C56="","",'BORANG PEREKODAN'!C56)</f>
        <v/>
      </c>
      <c r="D54" s="35" t="str">
        <f>IF('BORANG PEREKODAN'!D56="","",'BORANG PEREKODAN'!D56)</f>
        <v/>
      </c>
      <c r="E54" s="34" t="str">
        <f>IF('BORANG PEREKODAN'!E56="","",'BORANG PEREKODAN'!E56)</f>
        <v/>
      </c>
      <c r="F54" s="37"/>
      <c r="G54" s="17"/>
      <c r="H54" s="37"/>
    </row>
    <row r="55" spans="1:9" ht="30" customHeight="1">
      <c r="A55" s="41"/>
      <c r="B55" s="36">
        <f>IF('BORANG PEREKODAN'!B57="","",'BORANG PEREKODAN'!B57)</f>
        <v>43</v>
      </c>
      <c r="C55" s="34" t="str">
        <f>IF('BORANG PEREKODAN'!C57="","",'BORANG PEREKODAN'!C57)</f>
        <v/>
      </c>
      <c r="D55" s="35" t="str">
        <f>IF('BORANG PEREKODAN'!D57="","",'BORANG PEREKODAN'!D57)</f>
        <v/>
      </c>
      <c r="E55" s="34" t="str">
        <f>IF('BORANG PEREKODAN'!E57="","",'BORANG PEREKODAN'!E57)</f>
        <v/>
      </c>
      <c r="F55" s="37"/>
      <c r="G55" s="17"/>
      <c r="H55" s="37"/>
    </row>
    <row r="56" spans="1:9" ht="30" customHeight="1">
      <c r="A56" s="41"/>
      <c r="B56" s="36">
        <f>IF('BORANG PEREKODAN'!B58="","",'BORANG PEREKODAN'!B58)</f>
        <v>44</v>
      </c>
      <c r="C56" s="34" t="str">
        <f>IF('BORANG PEREKODAN'!C58="","",'BORANG PEREKODAN'!C58)</f>
        <v/>
      </c>
      <c r="D56" s="35" t="str">
        <f>IF('BORANG PEREKODAN'!D58="","",'BORANG PEREKODAN'!D58)</f>
        <v/>
      </c>
      <c r="E56" s="34" t="str">
        <f>IF('BORANG PEREKODAN'!E58="","",'BORANG PEREKODAN'!E58)</f>
        <v/>
      </c>
      <c r="F56" s="37"/>
      <c r="G56" s="17"/>
      <c r="H56" s="37"/>
    </row>
    <row r="57" spans="1:9" ht="30" customHeight="1">
      <c r="A57" s="41"/>
      <c r="B57" s="36">
        <f>IF('BORANG PEREKODAN'!B59="","",'BORANG PEREKODAN'!B59)</f>
        <v>45</v>
      </c>
      <c r="C57" s="34" t="str">
        <f>IF('BORANG PEREKODAN'!C59="","",'BORANG PEREKODAN'!C59)</f>
        <v/>
      </c>
      <c r="D57" s="35" t="str">
        <f>IF('BORANG PEREKODAN'!D59="","",'BORANG PEREKODAN'!D59)</f>
        <v/>
      </c>
      <c r="E57" s="34" t="str">
        <f>IF('BORANG PEREKODAN'!E59="","",'BORANG PEREKODAN'!E59)</f>
        <v/>
      </c>
      <c r="F57" s="37"/>
      <c r="G57" s="17"/>
      <c r="H57" s="37"/>
    </row>
    <row r="58" spans="1:9" ht="30" customHeight="1">
      <c r="A58" s="42"/>
      <c r="B58" s="36">
        <f>IF('BORANG PEREKODAN'!B60="","",'BORANG PEREKODAN'!B60)</f>
        <v>46</v>
      </c>
      <c r="C58" s="34" t="str">
        <f>IF('BORANG PEREKODAN'!C60="","",'BORANG PEREKODAN'!C60)</f>
        <v/>
      </c>
      <c r="D58" s="35" t="str">
        <f>IF('BORANG PEREKODAN'!D60="","",'BORANG PEREKODAN'!D60)</f>
        <v/>
      </c>
      <c r="E58" s="34" t="str">
        <f>IF('BORANG PEREKODAN'!E60="","",'BORANG PEREKODAN'!E60)</f>
        <v/>
      </c>
      <c r="F58" s="37"/>
      <c r="G58" s="17"/>
      <c r="H58" s="37"/>
      <c r="I58" s="42"/>
    </row>
    <row r="59" spans="1:9" ht="30" customHeight="1">
      <c r="A59" s="42"/>
      <c r="B59" s="36">
        <f>IF('BORANG PEREKODAN'!B61="","",'BORANG PEREKODAN'!B61)</f>
        <v>47</v>
      </c>
      <c r="C59" s="34" t="str">
        <f>IF('BORANG PEREKODAN'!C61="","",'BORANG PEREKODAN'!C61)</f>
        <v/>
      </c>
      <c r="D59" s="35" t="str">
        <f>IF('BORANG PEREKODAN'!D61="","",'BORANG PEREKODAN'!D61)</f>
        <v/>
      </c>
      <c r="E59" s="34" t="str">
        <f>IF('BORANG PEREKODAN'!E61="","",'BORANG PEREKODAN'!E61)</f>
        <v/>
      </c>
      <c r="F59" s="37"/>
      <c r="G59" s="17"/>
      <c r="H59" s="37"/>
      <c r="I59" s="42"/>
    </row>
    <row r="60" spans="1:9" ht="25.5" customHeight="1">
      <c r="B60" s="36">
        <f>IF('BORANG PEREKODAN'!B62="","",'BORANG PEREKODAN'!B62)</f>
        <v>48</v>
      </c>
      <c r="C60" s="34" t="str">
        <f>IF('BORANG PEREKODAN'!C62="","",'BORANG PEREKODAN'!C62)</f>
        <v/>
      </c>
      <c r="D60" s="35" t="str">
        <f>IF('BORANG PEREKODAN'!D62="","",'BORANG PEREKODAN'!D62)</f>
        <v/>
      </c>
      <c r="E60" s="34" t="str">
        <f>IF('BORANG PEREKODAN'!E62="","",'BORANG PEREKODAN'!E62)</f>
        <v/>
      </c>
      <c r="F60" s="37"/>
      <c r="G60" s="17"/>
      <c r="H60" s="37"/>
    </row>
    <row r="61" spans="1:9" ht="26.25" customHeight="1">
      <c r="B61" s="36">
        <f>IF('BORANG PEREKODAN'!B63="","",'BORANG PEREKODAN'!B63)</f>
        <v>49</v>
      </c>
      <c r="C61" s="34" t="str">
        <f>IF('BORANG PEREKODAN'!C63="","",'BORANG PEREKODAN'!C63)</f>
        <v/>
      </c>
      <c r="D61" s="35" t="str">
        <f>IF('BORANG PEREKODAN'!D63="","",'BORANG PEREKODAN'!D63)</f>
        <v/>
      </c>
      <c r="E61" s="34" t="str">
        <f>IF('BORANG PEREKODAN'!E63="","",'BORANG PEREKODAN'!E63)</f>
        <v/>
      </c>
      <c r="F61" s="37"/>
      <c r="G61" s="17"/>
      <c r="H61" s="37"/>
    </row>
    <row r="62" spans="1:9" ht="26.25" customHeight="1" thickBot="1">
      <c r="B62" s="38">
        <f>IF('BORANG PEREKODAN'!B64="","",'BORANG PEREKODAN'!B64)</f>
        <v>50</v>
      </c>
      <c r="C62" s="39" t="str">
        <f>IF('BORANG PEREKODAN'!C64="","",'BORANG PEREKODAN'!C64)</f>
        <v/>
      </c>
      <c r="D62" s="40" t="str">
        <f>IF('BORANG PEREKODAN'!D64="","",'BORANG PEREKODAN'!D64)</f>
        <v/>
      </c>
      <c r="E62" s="39" t="str">
        <f>IF('BORANG PEREKODAN'!E64="","",'BORANG PEREKODAN'!E64)</f>
        <v/>
      </c>
      <c r="F62" s="75"/>
      <c r="G62" s="76"/>
      <c r="H62" s="75"/>
    </row>
    <row r="63" spans="1:9">
      <c r="B63" s="4"/>
      <c r="C63" s="4"/>
      <c r="D63" s="4"/>
      <c r="E63" s="4"/>
      <c r="F63" s="4"/>
      <c r="G63" s="4"/>
      <c r="H63" s="4"/>
    </row>
    <row r="64" spans="1:9">
      <c r="B64" s="4"/>
      <c r="C64" s="4"/>
      <c r="D64" s="4"/>
      <c r="E64" s="4"/>
      <c r="F64" s="4"/>
      <c r="G64" s="4"/>
      <c r="H64" s="4"/>
    </row>
  </sheetData>
  <mergeCells count="7">
    <mergeCell ref="A1:I1"/>
    <mergeCell ref="B11:B12"/>
    <mergeCell ref="C11:C12"/>
    <mergeCell ref="D11:D12"/>
    <mergeCell ref="E11:E12"/>
    <mergeCell ref="F11:F12"/>
    <mergeCell ref="G11:H11"/>
  </mergeCells>
  <phoneticPr fontId="6" type="noConversion"/>
  <dataValidations count="2">
    <dataValidation type="list" allowBlank="1" showInputMessage="1" showErrorMessage="1" error="Pilih Band Penguasaan Murid" sqref="G13:H62">
      <formula1>$Q$3:$Q$8</formula1>
    </dataValidation>
    <dataValidation type="list" allowBlank="1" showInputMessage="1" showErrorMessage="1" error="Pilih Gred Pencapaian Murid" sqref="F13:F62">
      <formula1>$R$3:$R$8</formula1>
    </dataValidation>
  </dataValidations>
  <pageMargins left="0.38" right="0.28000000000000003" top="0.74803149606299202" bottom="0.74803149606299202" header="0.31496062992126" footer="0.31496062992126"/>
  <pageSetup paperSize="9" scale="35" orientation="portrait" horizontalDpi="4294967293" verticalDpi="4294967293" r:id="rId1"/>
</worksheet>
</file>

<file path=xl/worksheets/sheet11.xml><?xml version="1.0" encoding="utf-8"?>
<worksheet xmlns="http://schemas.openxmlformats.org/spreadsheetml/2006/main" xmlns:r="http://schemas.openxmlformats.org/officeDocument/2006/relationships">
  <sheetPr>
    <tabColor theme="9" tint="-0.499984740745262"/>
  </sheetPr>
  <dimension ref="A1:V64"/>
  <sheetViews>
    <sheetView showGridLines="0" showRowColHeaders="0" view="pageBreakPreview" zoomScale="70" zoomScaleNormal="60" zoomScaleSheetLayoutView="70" workbookViewId="0">
      <selection activeCell="C13" sqref="C13"/>
    </sheetView>
  </sheetViews>
  <sheetFormatPr defaultColWidth="9.125" defaultRowHeight="14.25"/>
  <cols>
    <col min="1" max="1" width="9.125" style="43"/>
    <col min="2" max="2" width="6.75" style="1" customWidth="1"/>
    <col min="3" max="3" width="26" style="2" customWidth="1"/>
    <col min="4" max="4" width="51.75" style="1" customWidth="1"/>
    <col min="5" max="5" width="5.375" style="1" bestFit="1" customWidth="1"/>
    <col min="6" max="6" width="16.25" style="1" customWidth="1"/>
    <col min="7" max="7" width="16.125" style="1" customWidth="1"/>
    <col min="8" max="8" width="12" style="1" customWidth="1"/>
    <col min="9" max="9" width="12.75" style="1" customWidth="1"/>
    <col min="10" max="10" width="18" style="43" customWidth="1"/>
    <col min="11" max="11" width="11.375" style="43" customWidth="1"/>
    <col min="12" max="12" width="12.125" style="43" customWidth="1"/>
    <col min="13" max="13" width="23.125" style="43" customWidth="1"/>
    <col min="14" max="17" width="14.375" style="43" customWidth="1"/>
    <col min="18" max="20" width="9.125" style="1"/>
    <col min="21" max="21" width="9.125" style="1" hidden="1" customWidth="1"/>
    <col min="22" max="22" width="0" style="1" hidden="1" customWidth="1"/>
    <col min="23" max="16384" width="9.125" style="1"/>
  </cols>
  <sheetData>
    <row r="1" spans="1:22" s="45" customFormat="1" ht="20.25" customHeight="1">
      <c r="A1" s="192" t="s">
        <v>34</v>
      </c>
      <c r="B1" s="192"/>
      <c r="C1" s="192"/>
      <c r="D1" s="192"/>
      <c r="E1" s="192"/>
      <c r="F1" s="192"/>
      <c r="G1" s="192"/>
      <c r="H1" s="192"/>
      <c r="I1" s="192"/>
      <c r="J1" s="192"/>
      <c r="K1" s="43"/>
      <c r="L1" s="43"/>
      <c r="M1" s="43"/>
      <c r="N1" s="43"/>
      <c r="O1" s="43"/>
      <c r="P1" s="43"/>
      <c r="Q1" s="43"/>
    </row>
    <row r="2" spans="1:22" s="45" customFormat="1" ht="20.25" customHeight="1">
      <c r="A2" s="41"/>
      <c r="B2" s="61" t="s">
        <v>9</v>
      </c>
      <c r="C2" s="44"/>
      <c r="D2" s="15">
        <f>'BORANG PEREKODAN'!D2</f>
        <v>2017</v>
      </c>
      <c r="E2" s="44"/>
      <c r="F2" s="44"/>
      <c r="G2" s="44"/>
      <c r="H2" s="44"/>
      <c r="I2" s="44"/>
      <c r="J2" s="43"/>
      <c r="K2" s="43"/>
      <c r="L2" s="43"/>
      <c r="M2" s="43"/>
      <c r="N2" s="43"/>
      <c r="O2" s="43"/>
      <c r="P2" s="43"/>
      <c r="Q2" s="43"/>
    </row>
    <row r="3" spans="1:22" s="43" customFormat="1" ht="20.25" customHeight="1">
      <c r="A3" s="41"/>
      <c r="B3" s="61" t="s">
        <v>10</v>
      </c>
      <c r="C3" s="44"/>
      <c r="D3" s="16" t="str">
        <f>'BORANG PEREKODAN'!D3</f>
        <v>SJK(C)  FOON YEW 1</v>
      </c>
      <c r="E3" s="44"/>
      <c r="F3" s="44"/>
      <c r="G3" s="44"/>
      <c r="H3" s="44"/>
      <c r="I3" s="44"/>
      <c r="U3" s="62">
        <v>1</v>
      </c>
      <c r="V3" s="62" t="s">
        <v>19</v>
      </c>
    </row>
    <row r="4" spans="1:22" s="43" customFormat="1" ht="21" customHeight="1">
      <c r="A4" s="41"/>
      <c r="B4" s="61" t="s">
        <v>7</v>
      </c>
      <c r="C4" s="44"/>
      <c r="D4" s="16">
        <f>'BORANG PEREKODAN'!D4</f>
        <v>0</v>
      </c>
      <c r="E4" s="44"/>
      <c r="F4" s="44"/>
      <c r="G4" s="44"/>
      <c r="H4" s="44"/>
      <c r="I4" s="44"/>
      <c r="U4" s="62">
        <v>2</v>
      </c>
      <c r="V4" s="62" t="s">
        <v>20</v>
      </c>
    </row>
    <row r="5" spans="1:22" s="43" customFormat="1" ht="21" customHeight="1">
      <c r="A5" s="41"/>
      <c r="B5" s="61" t="s">
        <v>6</v>
      </c>
      <c r="C5" s="44"/>
      <c r="D5" s="16" t="s">
        <v>426</v>
      </c>
      <c r="E5" s="44"/>
      <c r="F5" s="44"/>
      <c r="G5" s="44"/>
      <c r="H5" s="44"/>
      <c r="I5" s="44"/>
      <c r="U5" s="62">
        <v>3</v>
      </c>
      <c r="V5" s="62" t="s">
        <v>21</v>
      </c>
    </row>
    <row r="6" spans="1:22" s="43" customFormat="1" ht="21" customHeight="1">
      <c r="A6" s="41"/>
      <c r="B6" s="61" t="s">
        <v>11</v>
      </c>
      <c r="C6" s="44"/>
      <c r="D6" s="16"/>
      <c r="E6" s="44"/>
      <c r="F6" s="44"/>
      <c r="G6" s="44"/>
      <c r="H6" s="44"/>
      <c r="I6" s="44"/>
      <c r="U6" s="62">
        <v>4</v>
      </c>
      <c r="V6" s="62" t="s">
        <v>22</v>
      </c>
    </row>
    <row r="7" spans="1:22" s="43" customFormat="1" ht="21" customHeight="1">
      <c r="A7" s="41"/>
      <c r="B7" s="46"/>
      <c r="C7" s="44"/>
      <c r="D7" s="44"/>
      <c r="E7" s="44"/>
      <c r="F7" s="44"/>
      <c r="G7" s="44"/>
      <c r="H7" s="44"/>
      <c r="I7" s="44"/>
      <c r="U7" s="62">
        <v>5</v>
      </c>
      <c r="V7" s="62" t="s">
        <v>23</v>
      </c>
    </row>
    <row r="8" spans="1:22" ht="21" customHeight="1">
      <c r="A8" s="41"/>
      <c r="B8" s="46"/>
      <c r="C8" s="44"/>
      <c r="D8" s="44"/>
      <c r="E8" s="44"/>
      <c r="F8" s="44"/>
      <c r="G8" s="44"/>
      <c r="H8" s="44"/>
      <c r="I8" s="44"/>
      <c r="U8" s="63" t="s">
        <v>17</v>
      </c>
      <c r="V8" s="63" t="s">
        <v>36</v>
      </c>
    </row>
    <row r="9" spans="1:22" ht="21.75" customHeight="1">
      <c r="A9" s="41"/>
      <c r="B9" s="46"/>
      <c r="C9" s="44"/>
      <c r="D9" s="44"/>
      <c r="E9" s="44"/>
      <c r="F9" s="44"/>
      <c r="G9" s="44"/>
      <c r="H9" s="44"/>
      <c r="I9" s="44"/>
    </row>
    <row r="10" spans="1:22" ht="30" customHeight="1" thickBot="1">
      <c r="A10" s="41"/>
      <c r="B10" s="43"/>
      <c r="C10" s="47"/>
      <c r="D10" s="43"/>
      <c r="E10" s="43"/>
      <c r="F10" s="44"/>
      <c r="G10" s="44"/>
      <c r="H10" s="66" t="s">
        <v>18</v>
      </c>
      <c r="I10" s="43"/>
    </row>
    <row r="11" spans="1:22" ht="30" customHeight="1">
      <c r="A11" s="41"/>
      <c r="B11" s="193" t="s">
        <v>0</v>
      </c>
      <c r="C11" s="197" t="s">
        <v>14</v>
      </c>
      <c r="D11" s="195" t="s">
        <v>3</v>
      </c>
      <c r="E11" s="199" t="s">
        <v>2</v>
      </c>
      <c r="F11" s="214" t="s">
        <v>35</v>
      </c>
      <c r="G11" s="216" t="str">
        <f>'PENYATAAN DESKRIPTOR PJ'!B4</f>
        <v>MODUL/STANDARD KANDUNGAN</v>
      </c>
      <c r="H11" s="216"/>
      <c r="I11" s="216"/>
      <c r="J11" s="216"/>
      <c r="K11" s="216"/>
      <c r="L11" s="216"/>
      <c r="M11" s="216"/>
      <c r="N11" s="216"/>
      <c r="O11" s="216"/>
      <c r="P11" s="216"/>
      <c r="Q11" s="217"/>
    </row>
    <row r="12" spans="1:22" ht="81" customHeight="1" thickBot="1">
      <c r="A12" s="41"/>
      <c r="B12" s="194"/>
      <c r="C12" s="198"/>
      <c r="D12" s="196"/>
      <c r="E12" s="200"/>
      <c r="F12" s="215"/>
      <c r="G12" s="95" t="str">
        <f>'PENYATAAN DESKRIPTOR DST_SN'!C4</f>
        <v>Sains Hayat : Benda Hidup dan Benda Bukan Hidup</v>
      </c>
      <c r="H12" s="95" t="str">
        <f>'PENYATAAN DESKRIPTOR DST_SN'!C14</f>
        <v>Sains Hayat : Manusia</v>
      </c>
      <c r="I12" s="95" t="str">
        <f>'PENYATAAN DESKRIPTOR DST_SN'!C24</f>
        <v>Sains Hayat: Haiwan</v>
      </c>
      <c r="J12" s="95" t="str">
        <f>'PENYATAAN DESKRIPTOR DST_SN'!C34</f>
        <v>Sains Hayat : Tumbuhan</v>
      </c>
      <c r="K12" s="95" t="str">
        <f>'PENYATAAN DESKRIPTOR DST_SN'!C44</f>
        <v>Sains Fizikal : Mata Untuk Melihat</v>
      </c>
      <c r="L12" s="95" t="str">
        <f>'PENYATAAN DESKRIPTOR DST_SN'!C54</f>
        <v>Sains Fizikal : Hidung Untuk Menghidu</v>
      </c>
      <c r="M12" s="95" t="str">
        <f>'PENYATAAN DESKRIPTOR DST_SN'!C64</f>
        <v>Sains Fizikal : Lidah Untuk Merasa</v>
      </c>
      <c r="N12" s="95" t="str">
        <f>'PENYATAAN DESKRIPTOR DST_SN'!C74</f>
        <v>Sains Fizikal : Kulit Untuk Menyentuh dan Merasa</v>
      </c>
      <c r="O12" s="95" t="str">
        <f>'PENYATAAN DESKRIPTOR DST_SN'!C84</f>
        <v>Sains Fizikal : Telinga Untuk Mendengar</v>
      </c>
      <c r="P12" s="95" t="str">
        <f>'PENYATAAN DESKRIPTOR DST_SN'!C94</f>
        <v>Sains Bahan : Timbul dan Tenggelam</v>
      </c>
      <c r="Q12" s="121" t="str">
        <f>'PENYATAAN DESKRIPTOR DST_SN'!C104</f>
        <v>Teknologi dan Kehidupan Lestari : Reka Bentuk</v>
      </c>
    </row>
    <row r="13" spans="1:22" ht="30" customHeight="1" thickTop="1">
      <c r="A13" s="41"/>
      <c r="B13" s="89">
        <f>IF('BORANG PEREKODAN'!B15="","",'BORANG PEREKODAN'!B15)</f>
        <v>1</v>
      </c>
      <c r="C13" s="90" t="str">
        <f>IF('BORANG PEREKODAN'!C15="","",'BORANG PEREKODAN'!C15)</f>
        <v/>
      </c>
      <c r="D13" s="91" t="str">
        <f>IF('BORANG PEREKODAN'!D15="","",'BORANG PEREKODAN'!D15)</f>
        <v/>
      </c>
      <c r="E13" s="90" t="str">
        <f>IF('BORANG PEREKODAN'!E15="","",'BORANG PEREKODAN'!E15)</f>
        <v/>
      </c>
      <c r="F13" s="92"/>
      <c r="G13" s="93"/>
      <c r="H13" s="93"/>
      <c r="I13" s="93"/>
      <c r="J13" s="93"/>
      <c r="K13" s="93"/>
      <c r="L13" s="93"/>
      <c r="M13" s="93"/>
      <c r="N13" s="93"/>
      <c r="O13" s="93"/>
      <c r="P13" s="93"/>
      <c r="Q13" s="94"/>
    </row>
    <row r="14" spans="1:22" ht="30" customHeight="1">
      <c r="A14" s="41"/>
      <c r="B14" s="36">
        <f>IF('BORANG PEREKODAN'!B16="","",'BORANG PEREKODAN'!B16)</f>
        <v>2</v>
      </c>
      <c r="C14" s="34" t="str">
        <f>IF('BORANG PEREKODAN'!C16="","",'BORANG PEREKODAN'!C16)</f>
        <v/>
      </c>
      <c r="D14" s="35" t="str">
        <f>IF('BORANG PEREKODAN'!D16="","",'BORANG PEREKODAN'!D16)</f>
        <v/>
      </c>
      <c r="E14" s="34" t="str">
        <f>IF('BORANG PEREKODAN'!E16="","",'BORANG PEREKODAN'!E16)</f>
        <v/>
      </c>
      <c r="F14" s="83"/>
      <c r="G14" s="17"/>
      <c r="H14" s="17"/>
      <c r="I14" s="17"/>
      <c r="J14" s="17"/>
      <c r="K14" s="17"/>
      <c r="L14" s="17"/>
      <c r="M14" s="17"/>
      <c r="N14" s="17"/>
      <c r="O14" s="17"/>
      <c r="P14" s="17"/>
      <c r="Q14" s="37"/>
    </row>
    <row r="15" spans="1:22" ht="30" customHeight="1">
      <c r="A15" s="41"/>
      <c r="B15" s="36">
        <f>IF('BORANG PEREKODAN'!B17="","",'BORANG PEREKODAN'!B17)</f>
        <v>3</v>
      </c>
      <c r="C15" s="34" t="str">
        <f>IF('BORANG PEREKODAN'!C17="","",'BORANG PEREKODAN'!C17)</f>
        <v/>
      </c>
      <c r="D15" s="35" t="str">
        <f>IF('BORANG PEREKODAN'!D17="","",'BORANG PEREKODAN'!D17)</f>
        <v/>
      </c>
      <c r="E15" s="34" t="str">
        <f>IF('BORANG PEREKODAN'!E17="","",'BORANG PEREKODAN'!E17)</f>
        <v/>
      </c>
      <c r="F15" s="83"/>
      <c r="G15" s="17"/>
      <c r="H15" s="17"/>
      <c r="I15" s="17"/>
      <c r="J15" s="17"/>
      <c r="K15" s="17"/>
      <c r="L15" s="17"/>
      <c r="M15" s="17"/>
      <c r="N15" s="17"/>
      <c r="O15" s="17"/>
      <c r="P15" s="17"/>
      <c r="Q15" s="37"/>
    </row>
    <row r="16" spans="1:22" ht="30" customHeight="1">
      <c r="A16" s="41"/>
      <c r="B16" s="36">
        <f>IF('BORANG PEREKODAN'!B18="","",'BORANG PEREKODAN'!B18)</f>
        <v>4</v>
      </c>
      <c r="C16" s="34" t="str">
        <f>IF('BORANG PEREKODAN'!C18="","",'BORANG PEREKODAN'!C18)</f>
        <v/>
      </c>
      <c r="D16" s="35" t="str">
        <f>IF('BORANG PEREKODAN'!D18="","",'BORANG PEREKODAN'!D18)</f>
        <v/>
      </c>
      <c r="E16" s="34" t="str">
        <f>IF('BORANG PEREKODAN'!E18="","",'BORANG PEREKODAN'!E18)</f>
        <v/>
      </c>
      <c r="F16" s="83"/>
      <c r="G16" s="17"/>
      <c r="H16" s="17"/>
      <c r="I16" s="17"/>
      <c r="J16" s="17"/>
      <c r="K16" s="17"/>
      <c r="L16" s="17"/>
      <c r="M16" s="17"/>
      <c r="N16" s="17"/>
      <c r="O16" s="17"/>
      <c r="P16" s="17"/>
      <c r="Q16" s="37"/>
    </row>
    <row r="17" spans="1:17" ht="30" customHeight="1">
      <c r="A17" s="41"/>
      <c r="B17" s="36">
        <f>IF('BORANG PEREKODAN'!B19="","",'BORANG PEREKODAN'!B19)</f>
        <v>5</v>
      </c>
      <c r="C17" s="34" t="str">
        <f>IF('BORANG PEREKODAN'!C19="","",'BORANG PEREKODAN'!C19)</f>
        <v/>
      </c>
      <c r="D17" s="35" t="str">
        <f>IF('BORANG PEREKODAN'!D19="","",'BORANG PEREKODAN'!D19)</f>
        <v/>
      </c>
      <c r="E17" s="34" t="str">
        <f>IF('BORANG PEREKODAN'!E19="","",'BORANG PEREKODAN'!E19)</f>
        <v/>
      </c>
      <c r="F17" s="83"/>
      <c r="G17" s="17"/>
      <c r="H17" s="17"/>
      <c r="I17" s="17"/>
      <c r="J17" s="17"/>
      <c r="K17" s="17"/>
      <c r="L17" s="17"/>
      <c r="M17" s="17"/>
      <c r="N17" s="17"/>
      <c r="O17" s="17"/>
      <c r="P17" s="17"/>
      <c r="Q17" s="37"/>
    </row>
    <row r="18" spans="1:17" ht="30" customHeight="1">
      <c r="A18" s="41"/>
      <c r="B18" s="36">
        <f>IF('BORANG PEREKODAN'!B20="","",'BORANG PEREKODAN'!B20)</f>
        <v>6</v>
      </c>
      <c r="C18" s="34" t="str">
        <f>IF('BORANG PEREKODAN'!C20="","",'BORANG PEREKODAN'!C20)</f>
        <v/>
      </c>
      <c r="D18" s="35" t="str">
        <f>IF('BORANG PEREKODAN'!D20="","",'BORANG PEREKODAN'!D20)</f>
        <v/>
      </c>
      <c r="E18" s="34" t="str">
        <f>IF('BORANG PEREKODAN'!E20="","",'BORANG PEREKODAN'!E20)</f>
        <v/>
      </c>
      <c r="F18" s="83"/>
      <c r="G18" s="17"/>
      <c r="H18" s="17"/>
      <c r="I18" s="17"/>
      <c r="J18" s="17"/>
      <c r="K18" s="17"/>
      <c r="L18" s="17"/>
      <c r="M18" s="17"/>
      <c r="N18" s="17"/>
      <c r="O18" s="17"/>
      <c r="P18" s="17"/>
      <c r="Q18" s="37"/>
    </row>
    <row r="19" spans="1:17" ht="30" customHeight="1">
      <c r="A19" s="41"/>
      <c r="B19" s="36">
        <f>IF('BORANG PEREKODAN'!B21="","",'BORANG PEREKODAN'!B21)</f>
        <v>7</v>
      </c>
      <c r="C19" s="34" t="str">
        <f>IF('BORANG PEREKODAN'!C21="","",'BORANG PEREKODAN'!C21)</f>
        <v/>
      </c>
      <c r="D19" s="35" t="str">
        <f>IF('BORANG PEREKODAN'!D21="","",'BORANG PEREKODAN'!D21)</f>
        <v/>
      </c>
      <c r="E19" s="34" t="str">
        <f>IF('BORANG PEREKODAN'!E21="","",'BORANG PEREKODAN'!E21)</f>
        <v/>
      </c>
      <c r="F19" s="83"/>
      <c r="G19" s="17"/>
      <c r="H19" s="17"/>
      <c r="I19" s="17"/>
      <c r="J19" s="17"/>
      <c r="K19" s="17"/>
      <c r="L19" s="17"/>
      <c r="M19" s="17"/>
      <c r="N19" s="17"/>
      <c r="O19" s="17"/>
      <c r="P19" s="17"/>
      <c r="Q19" s="37"/>
    </row>
    <row r="20" spans="1:17" ht="30" customHeight="1">
      <c r="A20" s="41"/>
      <c r="B20" s="36">
        <f>IF('BORANG PEREKODAN'!B22="","",'BORANG PEREKODAN'!B22)</f>
        <v>8</v>
      </c>
      <c r="C20" s="34" t="str">
        <f>IF('BORANG PEREKODAN'!C22="","",'BORANG PEREKODAN'!C22)</f>
        <v/>
      </c>
      <c r="D20" s="35" t="str">
        <f>IF('BORANG PEREKODAN'!D22="","",'BORANG PEREKODAN'!D22)</f>
        <v/>
      </c>
      <c r="E20" s="34" t="str">
        <f>IF('BORANG PEREKODAN'!E22="","",'BORANG PEREKODAN'!E22)</f>
        <v/>
      </c>
      <c r="F20" s="83"/>
      <c r="G20" s="17"/>
      <c r="H20" s="17"/>
      <c r="I20" s="17"/>
      <c r="J20" s="17"/>
      <c r="K20" s="17"/>
      <c r="L20" s="17"/>
      <c r="M20" s="17"/>
      <c r="N20" s="17"/>
      <c r="O20" s="17"/>
      <c r="P20" s="17"/>
      <c r="Q20" s="37"/>
    </row>
    <row r="21" spans="1:17" ht="30" customHeight="1">
      <c r="A21" s="41"/>
      <c r="B21" s="36">
        <f>IF('BORANG PEREKODAN'!B23="","",'BORANG PEREKODAN'!B23)</f>
        <v>9</v>
      </c>
      <c r="C21" s="34" t="str">
        <f>IF('BORANG PEREKODAN'!C23="","",'BORANG PEREKODAN'!C23)</f>
        <v/>
      </c>
      <c r="D21" s="35" t="str">
        <f>IF('BORANG PEREKODAN'!D23="","",'BORANG PEREKODAN'!D23)</f>
        <v/>
      </c>
      <c r="E21" s="34" t="str">
        <f>IF('BORANG PEREKODAN'!E23="","",'BORANG PEREKODAN'!E23)</f>
        <v/>
      </c>
      <c r="F21" s="83"/>
      <c r="G21" s="17"/>
      <c r="H21" s="17"/>
      <c r="I21" s="17"/>
      <c r="J21" s="17"/>
      <c r="K21" s="17"/>
      <c r="L21" s="17"/>
      <c r="M21" s="17"/>
      <c r="N21" s="17"/>
      <c r="O21" s="17"/>
      <c r="P21" s="17"/>
      <c r="Q21" s="37"/>
    </row>
    <row r="22" spans="1:17" ht="30" customHeight="1">
      <c r="A22" s="41"/>
      <c r="B22" s="36">
        <f>IF('BORANG PEREKODAN'!B24="","",'BORANG PEREKODAN'!B24)</f>
        <v>10</v>
      </c>
      <c r="C22" s="34" t="str">
        <f>IF('BORANG PEREKODAN'!C24="","",'BORANG PEREKODAN'!C24)</f>
        <v/>
      </c>
      <c r="D22" s="35" t="str">
        <f>IF('BORANG PEREKODAN'!D24="","",'BORANG PEREKODAN'!D24)</f>
        <v/>
      </c>
      <c r="E22" s="34" t="str">
        <f>IF('BORANG PEREKODAN'!E24="","",'BORANG PEREKODAN'!E24)</f>
        <v/>
      </c>
      <c r="F22" s="83"/>
      <c r="G22" s="17"/>
      <c r="H22" s="17"/>
      <c r="I22" s="17"/>
      <c r="J22" s="17"/>
      <c r="K22" s="17"/>
      <c r="L22" s="17"/>
      <c r="M22" s="17"/>
      <c r="N22" s="17"/>
      <c r="O22" s="17"/>
      <c r="P22" s="17"/>
      <c r="Q22" s="37"/>
    </row>
    <row r="23" spans="1:17" ht="30" customHeight="1">
      <c r="A23" s="41"/>
      <c r="B23" s="36">
        <f>IF('BORANG PEREKODAN'!B25="","",'BORANG PEREKODAN'!B25)</f>
        <v>11</v>
      </c>
      <c r="C23" s="34" t="str">
        <f>IF('BORANG PEREKODAN'!C25="","",'BORANG PEREKODAN'!C25)</f>
        <v/>
      </c>
      <c r="D23" s="35" t="str">
        <f>IF('BORANG PEREKODAN'!D25="","",'BORANG PEREKODAN'!D25)</f>
        <v/>
      </c>
      <c r="E23" s="34" t="str">
        <f>IF('BORANG PEREKODAN'!E25="","",'BORANG PEREKODAN'!E25)</f>
        <v/>
      </c>
      <c r="F23" s="83"/>
      <c r="G23" s="17"/>
      <c r="H23" s="17"/>
      <c r="I23" s="17"/>
      <c r="J23" s="17"/>
      <c r="K23" s="17"/>
      <c r="L23" s="17"/>
      <c r="M23" s="17"/>
      <c r="N23" s="17"/>
      <c r="O23" s="17"/>
      <c r="P23" s="17"/>
      <c r="Q23" s="37"/>
    </row>
    <row r="24" spans="1:17" ht="30" customHeight="1">
      <c r="A24" s="41"/>
      <c r="B24" s="36">
        <f>IF('BORANG PEREKODAN'!B26="","",'BORANG PEREKODAN'!B26)</f>
        <v>12</v>
      </c>
      <c r="C24" s="34" t="str">
        <f>IF('BORANG PEREKODAN'!C26="","",'BORANG PEREKODAN'!C26)</f>
        <v/>
      </c>
      <c r="D24" s="35" t="str">
        <f>IF('BORANG PEREKODAN'!D26="","",'BORANG PEREKODAN'!D26)</f>
        <v/>
      </c>
      <c r="E24" s="34" t="str">
        <f>IF('BORANG PEREKODAN'!E26="","",'BORANG PEREKODAN'!E26)</f>
        <v/>
      </c>
      <c r="F24" s="83"/>
      <c r="G24" s="17"/>
      <c r="H24" s="17"/>
      <c r="I24" s="17"/>
      <c r="J24" s="17"/>
      <c r="K24" s="17"/>
      <c r="L24" s="17"/>
      <c r="M24" s="17"/>
      <c r="N24" s="17"/>
      <c r="O24" s="17"/>
      <c r="P24" s="17"/>
      <c r="Q24" s="37"/>
    </row>
    <row r="25" spans="1:17" ht="30" customHeight="1">
      <c r="A25" s="41"/>
      <c r="B25" s="36">
        <f>IF('BORANG PEREKODAN'!B27="","",'BORANG PEREKODAN'!B27)</f>
        <v>13</v>
      </c>
      <c r="C25" s="34" t="str">
        <f>IF('BORANG PEREKODAN'!C27="","",'BORANG PEREKODAN'!C27)</f>
        <v/>
      </c>
      <c r="D25" s="35" t="str">
        <f>IF('BORANG PEREKODAN'!D27="","",'BORANG PEREKODAN'!D27)</f>
        <v/>
      </c>
      <c r="E25" s="34" t="str">
        <f>IF('BORANG PEREKODAN'!E27="","",'BORANG PEREKODAN'!E27)</f>
        <v/>
      </c>
      <c r="F25" s="83"/>
      <c r="G25" s="17"/>
      <c r="H25" s="17"/>
      <c r="I25" s="17"/>
      <c r="J25" s="17"/>
      <c r="K25" s="17"/>
      <c r="L25" s="17"/>
      <c r="M25" s="17"/>
      <c r="N25" s="17"/>
      <c r="O25" s="17"/>
      <c r="P25" s="17"/>
      <c r="Q25" s="37"/>
    </row>
    <row r="26" spans="1:17" ht="30" customHeight="1">
      <c r="A26" s="41"/>
      <c r="B26" s="36">
        <f>IF('BORANG PEREKODAN'!B28="","",'BORANG PEREKODAN'!B28)</f>
        <v>14</v>
      </c>
      <c r="C26" s="34" t="str">
        <f>IF('BORANG PEREKODAN'!C28="","",'BORANG PEREKODAN'!C28)</f>
        <v/>
      </c>
      <c r="D26" s="35" t="str">
        <f>IF('BORANG PEREKODAN'!D28="","",'BORANG PEREKODAN'!D28)</f>
        <v/>
      </c>
      <c r="E26" s="34" t="str">
        <f>IF('BORANG PEREKODAN'!E28="","",'BORANG PEREKODAN'!E28)</f>
        <v/>
      </c>
      <c r="F26" s="83"/>
      <c r="G26" s="17"/>
      <c r="H26" s="17"/>
      <c r="I26" s="17"/>
      <c r="J26" s="17"/>
      <c r="K26" s="17"/>
      <c r="L26" s="17"/>
      <c r="M26" s="17"/>
      <c r="N26" s="17"/>
      <c r="O26" s="17"/>
      <c r="P26" s="17"/>
      <c r="Q26" s="37"/>
    </row>
    <row r="27" spans="1:17" ht="30" customHeight="1">
      <c r="A27" s="41"/>
      <c r="B27" s="36">
        <f>IF('BORANG PEREKODAN'!B29="","",'BORANG PEREKODAN'!B29)</f>
        <v>15</v>
      </c>
      <c r="C27" s="34" t="str">
        <f>IF('BORANG PEREKODAN'!C29="","",'BORANG PEREKODAN'!C29)</f>
        <v/>
      </c>
      <c r="D27" s="35" t="str">
        <f>IF('BORANG PEREKODAN'!D29="","",'BORANG PEREKODAN'!D29)</f>
        <v/>
      </c>
      <c r="E27" s="34" t="str">
        <f>IF('BORANG PEREKODAN'!E29="","",'BORANG PEREKODAN'!E29)</f>
        <v/>
      </c>
      <c r="F27" s="83"/>
      <c r="G27" s="17"/>
      <c r="H27" s="17"/>
      <c r="I27" s="17"/>
      <c r="J27" s="17"/>
      <c r="K27" s="17"/>
      <c r="L27" s="17"/>
      <c r="M27" s="17"/>
      <c r="N27" s="17"/>
      <c r="O27" s="17"/>
      <c r="P27" s="17"/>
      <c r="Q27" s="37"/>
    </row>
    <row r="28" spans="1:17" ht="30" customHeight="1">
      <c r="A28" s="41"/>
      <c r="B28" s="36">
        <f>IF('BORANG PEREKODAN'!B30="","",'BORANG PEREKODAN'!B30)</f>
        <v>16</v>
      </c>
      <c r="C28" s="34" t="str">
        <f>IF('BORANG PEREKODAN'!C30="","",'BORANG PEREKODAN'!C30)</f>
        <v/>
      </c>
      <c r="D28" s="35" t="str">
        <f>IF('BORANG PEREKODAN'!D30="","",'BORANG PEREKODAN'!D30)</f>
        <v/>
      </c>
      <c r="E28" s="34" t="str">
        <f>IF('BORANG PEREKODAN'!E30="","",'BORANG PEREKODAN'!E30)</f>
        <v/>
      </c>
      <c r="F28" s="83"/>
      <c r="G28" s="17"/>
      <c r="H28" s="17"/>
      <c r="I28" s="17"/>
      <c r="J28" s="17"/>
      <c r="K28" s="17"/>
      <c r="L28" s="17"/>
      <c r="M28" s="17"/>
      <c r="N28" s="17"/>
      <c r="O28" s="17"/>
      <c r="P28" s="17"/>
      <c r="Q28" s="37"/>
    </row>
    <row r="29" spans="1:17" ht="30" customHeight="1">
      <c r="A29" s="41"/>
      <c r="B29" s="36">
        <f>IF('BORANG PEREKODAN'!B31="","",'BORANG PEREKODAN'!B31)</f>
        <v>17</v>
      </c>
      <c r="C29" s="34" t="str">
        <f>IF('BORANG PEREKODAN'!C31="","",'BORANG PEREKODAN'!C31)</f>
        <v/>
      </c>
      <c r="D29" s="35" t="str">
        <f>IF('BORANG PEREKODAN'!D31="","",'BORANG PEREKODAN'!D31)</f>
        <v/>
      </c>
      <c r="E29" s="34" t="str">
        <f>IF('BORANG PEREKODAN'!E31="","",'BORANG PEREKODAN'!E31)</f>
        <v/>
      </c>
      <c r="F29" s="83"/>
      <c r="G29" s="17"/>
      <c r="H29" s="17"/>
      <c r="I29" s="17"/>
      <c r="J29" s="17"/>
      <c r="K29" s="17"/>
      <c r="L29" s="17"/>
      <c r="M29" s="17"/>
      <c r="N29" s="17"/>
      <c r="O29" s="17"/>
      <c r="P29" s="17"/>
      <c r="Q29" s="37"/>
    </row>
    <row r="30" spans="1:17" ht="30" customHeight="1">
      <c r="A30" s="41"/>
      <c r="B30" s="36">
        <f>IF('BORANG PEREKODAN'!B32="","",'BORANG PEREKODAN'!B32)</f>
        <v>18</v>
      </c>
      <c r="C30" s="34" t="str">
        <f>IF('BORANG PEREKODAN'!C32="","",'BORANG PEREKODAN'!C32)</f>
        <v/>
      </c>
      <c r="D30" s="35" t="str">
        <f>IF('BORANG PEREKODAN'!D32="","",'BORANG PEREKODAN'!D32)</f>
        <v/>
      </c>
      <c r="E30" s="34" t="str">
        <f>IF('BORANG PEREKODAN'!E32="","",'BORANG PEREKODAN'!E32)</f>
        <v/>
      </c>
      <c r="F30" s="83"/>
      <c r="G30" s="17"/>
      <c r="H30" s="17"/>
      <c r="I30" s="17"/>
      <c r="J30" s="17"/>
      <c r="K30" s="17"/>
      <c r="L30" s="17"/>
      <c r="M30" s="17"/>
      <c r="N30" s="17"/>
      <c r="O30" s="17"/>
      <c r="P30" s="17"/>
      <c r="Q30" s="37"/>
    </row>
    <row r="31" spans="1:17" ht="30" customHeight="1">
      <c r="A31" s="41"/>
      <c r="B31" s="36">
        <f>IF('BORANG PEREKODAN'!B33="","",'BORANG PEREKODAN'!B33)</f>
        <v>19</v>
      </c>
      <c r="C31" s="34" t="str">
        <f>IF('BORANG PEREKODAN'!C33="","",'BORANG PEREKODAN'!C33)</f>
        <v/>
      </c>
      <c r="D31" s="35" t="str">
        <f>IF('BORANG PEREKODAN'!D33="","",'BORANG PEREKODAN'!D33)</f>
        <v/>
      </c>
      <c r="E31" s="34" t="str">
        <f>IF('BORANG PEREKODAN'!E33="","",'BORANG PEREKODAN'!E33)</f>
        <v/>
      </c>
      <c r="F31" s="83"/>
      <c r="G31" s="17"/>
      <c r="H31" s="17"/>
      <c r="I31" s="17"/>
      <c r="J31" s="17"/>
      <c r="K31" s="17"/>
      <c r="L31" s="17"/>
      <c r="M31" s="17"/>
      <c r="N31" s="17"/>
      <c r="O31" s="17"/>
      <c r="P31" s="17"/>
      <c r="Q31" s="37"/>
    </row>
    <row r="32" spans="1:17" ht="30" customHeight="1">
      <c r="A32" s="41"/>
      <c r="B32" s="36">
        <f>IF('BORANG PEREKODAN'!B34="","",'BORANG PEREKODAN'!B34)</f>
        <v>20</v>
      </c>
      <c r="C32" s="34" t="str">
        <f>IF('BORANG PEREKODAN'!C34="","",'BORANG PEREKODAN'!C34)</f>
        <v/>
      </c>
      <c r="D32" s="35" t="str">
        <f>IF('BORANG PEREKODAN'!D34="","",'BORANG PEREKODAN'!D34)</f>
        <v/>
      </c>
      <c r="E32" s="34" t="str">
        <f>IF('BORANG PEREKODAN'!E34="","",'BORANG PEREKODAN'!E34)</f>
        <v/>
      </c>
      <c r="F32" s="83"/>
      <c r="G32" s="17"/>
      <c r="H32" s="17"/>
      <c r="I32" s="17"/>
      <c r="J32" s="17"/>
      <c r="K32" s="17"/>
      <c r="L32" s="17"/>
      <c r="M32" s="17"/>
      <c r="N32" s="17"/>
      <c r="O32" s="17"/>
      <c r="P32" s="17"/>
      <c r="Q32" s="37"/>
    </row>
    <row r="33" spans="1:17" ht="30" customHeight="1">
      <c r="A33" s="41"/>
      <c r="B33" s="36">
        <f>IF('BORANG PEREKODAN'!B35="","",'BORANG PEREKODAN'!B35)</f>
        <v>21</v>
      </c>
      <c r="C33" s="34" t="str">
        <f>IF('BORANG PEREKODAN'!C35="","",'BORANG PEREKODAN'!C35)</f>
        <v/>
      </c>
      <c r="D33" s="35" t="str">
        <f>IF('BORANG PEREKODAN'!D35="","",'BORANG PEREKODAN'!D35)</f>
        <v/>
      </c>
      <c r="E33" s="34" t="str">
        <f>IF('BORANG PEREKODAN'!E35="","",'BORANG PEREKODAN'!E35)</f>
        <v/>
      </c>
      <c r="F33" s="83"/>
      <c r="G33" s="17"/>
      <c r="H33" s="17"/>
      <c r="I33" s="17"/>
      <c r="J33" s="17"/>
      <c r="K33" s="17"/>
      <c r="L33" s="17"/>
      <c r="M33" s="17"/>
      <c r="N33" s="17"/>
      <c r="O33" s="17"/>
      <c r="P33" s="17"/>
      <c r="Q33" s="37"/>
    </row>
    <row r="34" spans="1:17" ht="30" customHeight="1">
      <c r="A34" s="41"/>
      <c r="B34" s="36">
        <f>IF('BORANG PEREKODAN'!B36="","",'BORANG PEREKODAN'!B36)</f>
        <v>22</v>
      </c>
      <c r="C34" s="34" t="str">
        <f>IF('BORANG PEREKODAN'!C36="","",'BORANG PEREKODAN'!C36)</f>
        <v/>
      </c>
      <c r="D34" s="35" t="str">
        <f>IF('BORANG PEREKODAN'!D36="","",'BORANG PEREKODAN'!D36)</f>
        <v/>
      </c>
      <c r="E34" s="34" t="str">
        <f>IF('BORANG PEREKODAN'!E36="","",'BORANG PEREKODAN'!E36)</f>
        <v/>
      </c>
      <c r="F34" s="83"/>
      <c r="G34" s="17"/>
      <c r="H34" s="17"/>
      <c r="I34" s="17"/>
      <c r="J34" s="17"/>
      <c r="K34" s="17"/>
      <c r="L34" s="17"/>
      <c r="M34" s="17"/>
      <c r="N34" s="17"/>
      <c r="O34" s="17"/>
      <c r="P34" s="17"/>
      <c r="Q34" s="37"/>
    </row>
    <row r="35" spans="1:17" ht="30" customHeight="1">
      <c r="A35" s="41"/>
      <c r="B35" s="36">
        <f>IF('BORANG PEREKODAN'!B37="","",'BORANG PEREKODAN'!B37)</f>
        <v>23</v>
      </c>
      <c r="C35" s="34" t="str">
        <f>IF('BORANG PEREKODAN'!C37="","",'BORANG PEREKODAN'!C37)</f>
        <v/>
      </c>
      <c r="D35" s="35" t="str">
        <f>IF('BORANG PEREKODAN'!D37="","",'BORANG PEREKODAN'!D37)</f>
        <v/>
      </c>
      <c r="E35" s="34" t="str">
        <f>IF('BORANG PEREKODAN'!E37="","",'BORANG PEREKODAN'!E37)</f>
        <v/>
      </c>
      <c r="F35" s="83"/>
      <c r="G35" s="17"/>
      <c r="H35" s="17"/>
      <c r="I35" s="17"/>
      <c r="J35" s="17"/>
      <c r="K35" s="17"/>
      <c r="L35" s="17"/>
      <c r="M35" s="17"/>
      <c r="N35" s="17"/>
      <c r="O35" s="17"/>
      <c r="P35" s="17"/>
      <c r="Q35" s="37"/>
    </row>
    <row r="36" spans="1:17" ht="30" customHeight="1">
      <c r="A36" s="41"/>
      <c r="B36" s="36">
        <f>IF('BORANG PEREKODAN'!B38="","",'BORANG PEREKODAN'!B38)</f>
        <v>24</v>
      </c>
      <c r="C36" s="34" t="str">
        <f>IF('BORANG PEREKODAN'!C38="","",'BORANG PEREKODAN'!C38)</f>
        <v/>
      </c>
      <c r="D36" s="35" t="str">
        <f>IF('BORANG PEREKODAN'!D38="","",'BORANG PEREKODAN'!D38)</f>
        <v/>
      </c>
      <c r="E36" s="34" t="str">
        <f>IF('BORANG PEREKODAN'!E38="","",'BORANG PEREKODAN'!E38)</f>
        <v/>
      </c>
      <c r="F36" s="83"/>
      <c r="G36" s="17"/>
      <c r="H36" s="17"/>
      <c r="I36" s="17"/>
      <c r="J36" s="17"/>
      <c r="K36" s="17"/>
      <c r="L36" s="17"/>
      <c r="M36" s="17"/>
      <c r="N36" s="17"/>
      <c r="O36" s="17"/>
      <c r="P36" s="17"/>
      <c r="Q36" s="37"/>
    </row>
    <row r="37" spans="1:17" ht="30" customHeight="1">
      <c r="A37" s="41"/>
      <c r="B37" s="36">
        <f>IF('BORANG PEREKODAN'!B39="","",'BORANG PEREKODAN'!B39)</f>
        <v>25</v>
      </c>
      <c r="C37" s="34" t="str">
        <f>IF('BORANG PEREKODAN'!C39="","",'BORANG PEREKODAN'!C39)</f>
        <v/>
      </c>
      <c r="D37" s="35" t="str">
        <f>IF('BORANG PEREKODAN'!D39="","",'BORANG PEREKODAN'!D39)</f>
        <v/>
      </c>
      <c r="E37" s="34" t="str">
        <f>IF('BORANG PEREKODAN'!E39="","",'BORANG PEREKODAN'!E39)</f>
        <v/>
      </c>
      <c r="F37" s="83"/>
      <c r="G37" s="17"/>
      <c r="H37" s="17"/>
      <c r="I37" s="17"/>
      <c r="J37" s="17"/>
      <c r="K37" s="17"/>
      <c r="L37" s="17"/>
      <c r="M37" s="17"/>
      <c r="N37" s="17"/>
      <c r="O37" s="17"/>
      <c r="P37" s="17"/>
      <c r="Q37" s="37"/>
    </row>
    <row r="38" spans="1:17" ht="30" customHeight="1">
      <c r="A38" s="41"/>
      <c r="B38" s="36">
        <f>IF('BORANG PEREKODAN'!B40="","",'BORANG PEREKODAN'!B40)</f>
        <v>26</v>
      </c>
      <c r="C38" s="34" t="str">
        <f>IF('BORANG PEREKODAN'!C40="","",'BORANG PEREKODAN'!C40)</f>
        <v/>
      </c>
      <c r="D38" s="35" t="str">
        <f>IF('BORANG PEREKODAN'!D40="","",'BORANG PEREKODAN'!D40)</f>
        <v/>
      </c>
      <c r="E38" s="34" t="str">
        <f>IF('BORANG PEREKODAN'!E40="","",'BORANG PEREKODAN'!E40)</f>
        <v/>
      </c>
      <c r="F38" s="83"/>
      <c r="G38" s="17"/>
      <c r="H38" s="17"/>
      <c r="I38" s="17"/>
      <c r="J38" s="17"/>
      <c r="K38" s="17"/>
      <c r="L38" s="17"/>
      <c r="M38" s="17"/>
      <c r="N38" s="17"/>
      <c r="O38" s="17"/>
      <c r="P38" s="17"/>
      <c r="Q38" s="37"/>
    </row>
    <row r="39" spans="1:17" ht="30" customHeight="1">
      <c r="A39" s="41"/>
      <c r="B39" s="36">
        <f>IF('BORANG PEREKODAN'!B41="","",'BORANG PEREKODAN'!B41)</f>
        <v>27</v>
      </c>
      <c r="C39" s="34" t="str">
        <f>IF('BORANG PEREKODAN'!C41="","",'BORANG PEREKODAN'!C41)</f>
        <v/>
      </c>
      <c r="D39" s="35" t="str">
        <f>IF('BORANG PEREKODAN'!D41="","",'BORANG PEREKODAN'!D41)</f>
        <v/>
      </c>
      <c r="E39" s="34" t="str">
        <f>IF('BORANG PEREKODAN'!E41="","",'BORANG PEREKODAN'!E41)</f>
        <v/>
      </c>
      <c r="F39" s="83"/>
      <c r="G39" s="17"/>
      <c r="H39" s="17"/>
      <c r="I39" s="17"/>
      <c r="J39" s="17"/>
      <c r="K39" s="17"/>
      <c r="L39" s="17"/>
      <c r="M39" s="17"/>
      <c r="N39" s="17"/>
      <c r="O39" s="17"/>
      <c r="P39" s="17"/>
      <c r="Q39" s="37"/>
    </row>
    <row r="40" spans="1:17" ht="30" customHeight="1">
      <c r="A40" s="41"/>
      <c r="B40" s="36">
        <f>IF('BORANG PEREKODAN'!B42="","",'BORANG PEREKODAN'!B42)</f>
        <v>28</v>
      </c>
      <c r="C40" s="34" t="str">
        <f>IF('BORANG PEREKODAN'!C42="","",'BORANG PEREKODAN'!C42)</f>
        <v/>
      </c>
      <c r="D40" s="35" t="str">
        <f>IF('BORANG PEREKODAN'!D42="","",'BORANG PEREKODAN'!D42)</f>
        <v/>
      </c>
      <c r="E40" s="34" t="str">
        <f>IF('BORANG PEREKODAN'!E42="","",'BORANG PEREKODAN'!E42)</f>
        <v/>
      </c>
      <c r="F40" s="83"/>
      <c r="G40" s="17"/>
      <c r="H40" s="17"/>
      <c r="I40" s="17"/>
      <c r="J40" s="17"/>
      <c r="K40" s="17"/>
      <c r="L40" s="17"/>
      <c r="M40" s="17"/>
      <c r="N40" s="17"/>
      <c r="O40" s="17"/>
      <c r="P40" s="17"/>
      <c r="Q40" s="37"/>
    </row>
    <row r="41" spans="1:17" ht="30" customHeight="1">
      <c r="A41" s="41"/>
      <c r="B41" s="36">
        <f>IF('BORANG PEREKODAN'!B43="","",'BORANG PEREKODAN'!B43)</f>
        <v>29</v>
      </c>
      <c r="C41" s="34" t="str">
        <f>IF('BORANG PEREKODAN'!C43="","",'BORANG PEREKODAN'!C43)</f>
        <v/>
      </c>
      <c r="D41" s="35" t="str">
        <f>IF('BORANG PEREKODAN'!D43="","",'BORANG PEREKODAN'!D43)</f>
        <v/>
      </c>
      <c r="E41" s="34" t="str">
        <f>IF('BORANG PEREKODAN'!E43="","",'BORANG PEREKODAN'!E43)</f>
        <v/>
      </c>
      <c r="F41" s="83"/>
      <c r="G41" s="17"/>
      <c r="H41" s="17"/>
      <c r="I41" s="17"/>
      <c r="J41" s="17"/>
      <c r="K41" s="17"/>
      <c r="L41" s="17"/>
      <c r="M41" s="17"/>
      <c r="N41" s="17"/>
      <c r="O41" s="17"/>
      <c r="P41" s="17"/>
      <c r="Q41" s="37"/>
    </row>
    <row r="42" spans="1:17" ht="30" customHeight="1">
      <c r="A42" s="41"/>
      <c r="B42" s="36">
        <f>IF('BORANG PEREKODAN'!B44="","",'BORANG PEREKODAN'!B44)</f>
        <v>30</v>
      </c>
      <c r="C42" s="34" t="str">
        <f>IF('BORANG PEREKODAN'!C44="","",'BORANG PEREKODAN'!C44)</f>
        <v/>
      </c>
      <c r="D42" s="35" t="str">
        <f>IF('BORANG PEREKODAN'!D44="","",'BORANG PEREKODAN'!D44)</f>
        <v/>
      </c>
      <c r="E42" s="34" t="str">
        <f>IF('BORANG PEREKODAN'!E44="","",'BORANG PEREKODAN'!E44)</f>
        <v/>
      </c>
      <c r="F42" s="83"/>
      <c r="G42" s="17"/>
      <c r="H42" s="17"/>
      <c r="I42" s="17"/>
      <c r="J42" s="17"/>
      <c r="K42" s="17"/>
      <c r="L42" s="17"/>
      <c r="M42" s="17"/>
      <c r="N42" s="17"/>
      <c r="O42" s="17"/>
      <c r="P42" s="17"/>
      <c r="Q42" s="37"/>
    </row>
    <row r="43" spans="1:17" ht="30" customHeight="1">
      <c r="A43" s="41"/>
      <c r="B43" s="36">
        <f>IF('BORANG PEREKODAN'!B45="","",'BORANG PEREKODAN'!B45)</f>
        <v>31</v>
      </c>
      <c r="C43" s="34" t="str">
        <f>IF('BORANG PEREKODAN'!C45="","",'BORANG PEREKODAN'!C45)</f>
        <v/>
      </c>
      <c r="D43" s="35" t="str">
        <f>IF('BORANG PEREKODAN'!D45="","",'BORANG PEREKODAN'!D45)</f>
        <v/>
      </c>
      <c r="E43" s="34" t="str">
        <f>IF('BORANG PEREKODAN'!E45="","",'BORANG PEREKODAN'!E45)</f>
        <v/>
      </c>
      <c r="F43" s="83"/>
      <c r="G43" s="17"/>
      <c r="H43" s="17"/>
      <c r="I43" s="17"/>
      <c r="J43" s="17"/>
      <c r="K43" s="17"/>
      <c r="L43" s="17"/>
      <c r="M43" s="17"/>
      <c r="N43" s="17"/>
      <c r="O43" s="17"/>
      <c r="P43" s="17"/>
      <c r="Q43" s="37"/>
    </row>
    <row r="44" spans="1:17" ht="30" customHeight="1">
      <c r="A44" s="41"/>
      <c r="B44" s="36">
        <f>IF('BORANG PEREKODAN'!B46="","",'BORANG PEREKODAN'!B46)</f>
        <v>32</v>
      </c>
      <c r="C44" s="34" t="str">
        <f>IF('BORANG PEREKODAN'!C46="","",'BORANG PEREKODAN'!C46)</f>
        <v/>
      </c>
      <c r="D44" s="35" t="str">
        <f>IF('BORANG PEREKODAN'!D46="","",'BORANG PEREKODAN'!D46)</f>
        <v/>
      </c>
      <c r="E44" s="34" t="str">
        <f>IF('BORANG PEREKODAN'!E46="","",'BORANG PEREKODAN'!E46)</f>
        <v/>
      </c>
      <c r="F44" s="83"/>
      <c r="G44" s="17"/>
      <c r="H44" s="17"/>
      <c r="I44" s="17"/>
      <c r="J44" s="17"/>
      <c r="K44" s="17"/>
      <c r="L44" s="17"/>
      <c r="M44" s="17"/>
      <c r="N44" s="17"/>
      <c r="O44" s="17"/>
      <c r="P44" s="17"/>
      <c r="Q44" s="37"/>
    </row>
    <row r="45" spans="1:17" ht="30" customHeight="1">
      <c r="A45" s="41"/>
      <c r="B45" s="36">
        <f>IF('BORANG PEREKODAN'!B47="","",'BORANG PEREKODAN'!B47)</f>
        <v>33</v>
      </c>
      <c r="C45" s="34" t="str">
        <f>IF('BORANG PEREKODAN'!C47="","",'BORANG PEREKODAN'!C47)</f>
        <v/>
      </c>
      <c r="D45" s="35" t="str">
        <f>IF('BORANG PEREKODAN'!D47="","",'BORANG PEREKODAN'!D47)</f>
        <v/>
      </c>
      <c r="E45" s="34" t="str">
        <f>IF('BORANG PEREKODAN'!E47="","",'BORANG PEREKODAN'!E47)</f>
        <v/>
      </c>
      <c r="F45" s="83"/>
      <c r="G45" s="17"/>
      <c r="H45" s="17"/>
      <c r="I45" s="17"/>
      <c r="J45" s="17"/>
      <c r="K45" s="17"/>
      <c r="L45" s="17"/>
      <c r="M45" s="17"/>
      <c r="N45" s="17"/>
      <c r="O45" s="17"/>
      <c r="P45" s="17"/>
      <c r="Q45" s="37"/>
    </row>
    <row r="46" spans="1:17" ht="30" customHeight="1">
      <c r="A46" s="41"/>
      <c r="B46" s="36">
        <f>IF('BORANG PEREKODAN'!B48="","",'BORANG PEREKODAN'!B48)</f>
        <v>34</v>
      </c>
      <c r="C46" s="34" t="str">
        <f>IF('BORANG PEREKODAN'!C48="","",'BORANG PEREKODAN'!C48)</f>
        <v/>
      </c>
      <c r="D46" s="35" t="str">
        <f>IF('BORANG PEREKODAN'!D48="","",'BORANG PEREKODAN'!D48)</f>
        <v/>
      </c>
      <c r="E46" s="34" t="str">
        <f>IF('BORANG PEREKODAN'!E48="","",'BORANG PEREKODAN'!E48)</f>
        <v/>
      </c>
      <c r="F46" s="83"/>
      <c r="G46" s="17"/>
      <c r="H46" s="17"/>
      <c r="I46" s="17"/>
      <c r="J46" s="17"/>
      <c r="K46" s="17"/>
      <c r="L46" s="17"/>
      <c r="M46" s="17"/>
      <c r="N46" s="17"/>
      <c r="O46" s="17"/>
      <c r="P46" s="17"/>
      <c r="Q46" s="37"/>
    </row>
    <row r="47" spans="1:17" ht="30" customHeight="1">
      <c r="A47" s="41"/>
      <c r="B47" s="36">
        <f>IF('BORANG PEREKODAN'!B49="","",'BORANG PEREKODAN'!B49)</f>
        <v>35</v>
      </c>
      <c r="C47" s="34" t="str">
        <f>IF('BORANG PEREKODAN'!C49="","",'BORANG PEREKODAN'!C49)</f>
        <v/>
      </c>
      <c r="D47" s="35" t="str">
        <f>IF('BORANG PEREKODAN'!D49="","",'BORANG PEREKODAN'!D49)</f>
        <v/>
      </c>
      <c r="E47" s="34" t="str">
        <f>IF('BORANG PEREKODAN'!E49="","",'BORANG PEREKODAN'!E49)</f>
        <v/>
      </c>
      <c r="F47" s="83"/>
      <c r="G47" s="17"/>
      <c r="H47" s="17"/>
      <c r="I47" s="17"/>
      <c r="J47" s="17"/>
      <c r="K47" s="17"/>
      <c r="L47" s="17"/>
      <c r="M47" s="17"/>
      <c r="N47" s="17"/>
      <c r="O47" s="17"/>
      <c r="P47" s="17"/>
      <c r="Q47" s="37"/>
    </row>
    <row r="48" spans="1:17" ht="30" customHeight="1">
      <c r="A48" s="41"/>
      <c r="B48" s="36">
        <f>IF('BORANG PEREKODAN'!B50="","",'BORANG PEREKODAN'!B50)</f>
        <v>36</v>
      </c>
      <c r="C48" s="34" t="str">
        <f>IF('BORANG PEREKODAN'!C50="","",'BORANG PEREKODAN'!C50)</f>
        <v/>
      </c>
      <c r="D48" s="35" t="str">
        <f>IF('BORANG PEREKODAN'!D50="","",'BORANG PEREKODAN'!D50)</f>
        <v/>
      </c>
      <c r="E48" s="34" t="str">
        <f>IF('BORANG PEREKODAN'!E50="","",'BORANG PEREKODAN'!E50)</f>
        <v/>
      </c>
      <c r="F48" s="83"/>
      <c r="G48" s="17"/>
      <c r="H48" s="17"/>
      <c r="I48" s="17"/>
      <c r="J48" s="17"/>
      <c r="K48" s="17"/>
      <c r="L48" s="17"/>
      <c r="M48" s="17"/>
      <c r="N48" s="17"/>
      <c r="O48" s="17"/>
      <c r="P48" s="17"/>
      <c r="Q48" s="37"/>
    </row>
    <row r="49" spans="1:17" ht="30" customHeight="1">
      <c r="A49" s="41"/>
      <c r="B49" s="36">
        <f>IF('BORANG PEREKODAN'!B51="","",'BORANG PEREKODAN'!B51)</f>
        <v>37</v>
      </c>
      <c r="C49" s="34" t="str">
        <f>IF('BORANG PEREKODAN'!C51="","",'BORANG PEREKODAN'!C51)</f>
        <v/>
      </c>
      <c r="D49" s="35" t="str">
        <f>IF('BORANG PEREKODAN'!D51="","",'BORANG PEREKODAN'!D51)</f>
        <v/>
      </c>
      <c r="E49" s="34" t="str">
        <f>IF('BORANG PEREKODAN'!E51="","",'BORANG PEREKODAN'!E51)</f>
        <v/>
      </c>
      <c r="F49" s="83"/>
      <c r="G49" s="17"/>
      <c r="H49" s="17"/>
      <c r="I49" s="17"/>
      <c r="J49" s="17"/>
      <c r="K49" s="17"/>
      <c r="L49" s="17"/>
      <c r="M49" s="17"/>
      <c r="N49" s="17"/>
      <c r="O49" s="17"/>
      <c r="P49" s="17"/>
      <c r="Q49" s="37"/>
    </row>
    <row r="50" spans="1:17" ht="30" customHeight="1">
      <c r="A50" s="41"/>
      <c r="B50" s="36">
        <f>IF('BORANG PEREKODAN'!B52="","",'BORANG PEREKODAN'!B52)</f>
        <v>38</v>
      </c>
      <c r="C50" s="34" t="str">
        <f>IF('BORANG PEREKODAN'!C52="","",'BORANG PEREKODAN'!C52)</f>
        <v/>
      </c>
      <c r="D50" s="35" t="str">
        <f>IF('BORANG PEREKODAN'!D52="","",'BORANG PEREKODAN'!D52)</f>
        <v/>
      </c>
      <c r="E50" s="34" t="str">
        <f>IF('BORANG PEREKODAN'!E52="","",'BORANG PEREKODAN'!E52)</f>
        <v/>
      </c>
      <c r="F50" s="83"/>
      <c r="G50" s="17"/>
      <c r="H50" s="17"/>
      <c r="I50" s="17"/>
      <c r="J50" s="17"/>
      <c r="K50" s="17"/>
      <c r="L50" s="17"/>
      <c r="M50" s="17"/>
      <c r="N50" s="17"/>
      <c r="O50" s="17"/>
      <c r="P50" s="17"/>
      <c r="Q50" s="37"/>
    </row>
    <row r="51" spans="1:17" ht="30" customHeight="1">
      <c r="A51" s="41"/>
      <c r="B51" s="36">
        <f>IF('BORANG PEREKODAN'!B53="","",'BORANG PEREKODAN'!B53)</f>
        <v>39</v>
      </c>
      <c r="C51" s="34" t="str">
        <f>IF('BORANG PEREKODAN'!C53="","",'BORANG PEREKODAN'!C53)</f>
        <v/>
      </c>
      <c r="D51" s="35" t="str">
        <f>IF('BORANG PEREKODAN'!D53="","",'BORANG PEREKODAN'!D53)</f>
        <v/>
      </c>
      <c r="E51" s="34" t="str">
        <f>IF('BORANG PEREKODAN'!E53="","",'BORANG PEREKODAN'!E53)</f>
        <v/>
      </c>
      <c r="F51" s="83"/>
      <c r="G51" s="17"/>
      <c r="H51" s="17"/>
      <c r="I51" s="17"/>
      <c r="J51" s="17"/>
      <c r="K51" s="17"/>
      <c r="L51" s="17"/>
      <c r="M51" s="17"/>
      <c r="N51" s="17"/>
      <c r="O51" s="17"/>
      <c r="P51" s="17"/>
      <c r="Q51" s="37"/>
    </row>
    <row r="52" spans="1:17" ht="30" customHeight="1">
      <c r="A52" s="41"/>
      <c r="B52" s="36">
        <f>IF('BORANG PEREKODAN'!B54="","",'BORANG PEREKODAN'!B54)</f>
        <v>40</v>
      </c>
      <c r="C52" s="34" t="str">
        <f>IF('BORANG PEREKODAN'!C54="","",'BORANG PEREKODAN'!C54)</f>
        <v/>
      </c>
      <c r="D52" s="35" t="str">
        <f>IF('BORANG PEREKODAN'!D54="","",'BORANG PEREKODAN'!D54)</f>
        <v/>
      </c>
      <c r="E52" s="34" t="str">
        <f>IF('BORANG PEREKODAN'!E54="","",'BORANG PEREKODAN'!E54)</f>
        <v/>
      </c>
      <c r="F52" s="83"/>
      <c r="G52" s="17"/>
      <c r="H52" s="17"/>
      <c r="I52" s="17"/>
      <c r="J52" s="17"/>
      <c r="K52" s="17"/>
      <c r="L52" s="17"/>
      <c r="M52" s="17"/>
      <c r="N52" s="17"/>
      <c r="O52" s="17"/>
      <c r="P52" s="17"/>
      <c r="Q52" s="37"/>
    </row>
    <row r="53" spans="1:17" ht="30" customHeight="1">
      <c r="A53" s="41"/>
      <c r="B53" s="36">
        <f>IF('BORANG PEREKODAN'!B55="","",'BORANG PEREKODAN'!B55)</f>
        <v>41</v>
      </c>
      <c r="C53" s="34" t="str">
        <f>IF('BORANG PEREKODAN'!C55="","",'BORANG PEREKODAN'!C55)</f>
        <v/>
      </c>
      <c r="D53" s="35" t="str">
        <f>IF('BORANG PEREKODAN'!D55="","",'BORANG PEREKODAN'!D55)</f>
        <v/>
      </c>
      <c r="E53" s="34" t="str">
        <f>IF('BORANG PEREKODAN'!E55="","",'BORANG PEREKODAN'!E55)</f>
        <v/>
      </c>
      <c r="F53" s="83"/>
      <c r="G53" s="17"/>
      <c r="H53" s="17"/>
      <c r="I53" s="17"/>
      <c r="J53" s="17"/>
      <c r="K53" s="17"/>
      <c r="L53" s="17"/>
      <c r="M53" s="17"/>
      <c r="N53" s="17"/>
      <c r="O53" s="17"/>
      <c r="P53" s="17"/>
      <c r="Q53" s="37"/>
    </row>
    <row r="54" spans="1:17" ht="30" customHeight="1">
      <c r="A54" s="41"/>
      <c r="B54" s="36">
        <f>IF('BORANG PEREKODAN'!B56="","",'BORANG PEREKODAN'!B56)</f>
        <v>42</v>
      </c>
      <c r="C54" s="34" t="str">
        <f>IF('BORANG PEREKODAN'!C56="","",'BORANG PEREKODAN'!C56)</f>
        <v/>
      </c>
      <c r="D54" s="35" t="str">
        <f>IF('BORANG PEREKODAN'!D56="","",'BORANG PEREKODAN'!D56)</f>
        <v/>
      </c>
      <c r="E54" s="34" t="str">
        <f>IF('BORANG PEREKODAN'!E56="","",'BORANG PEREKODAN'!E56)</f>
        <v/>
      </c>
      <c r="F54" s="83"/>
      <c r="G54" s="17"/>
      <c r="H54" s="17"/>
      <c r="I54" s="17"/>
      <c r="J54" s="17"/>
      <c r="K54" s="17"/>
      <c r="L54" s="17"/>
      <c r="M54" s="17"/>
      <c r="N54" s="17"/>
      <c r="O54" s="17"/>
      <c r="P54" s="17"/>
      <c r="Q54" s="37"/>
    </row>
    <row r="55" spans="1:17" ht="30" customHeight="1">
      <c r="A55" s="41"/>
      <c r="B55" s="36">
        <f>IF('BORANG PEREKODAN'!B57="","",'BORANG PEREKODAN'!B57)</f>
        <v>43</v>
      </c>
      <c r="C55" s="34" t="str">
        <f>IF('BORANG PEREKODAN'!C57="","",'BORANG PEREKODAN'!C57)</f>
        <v/>
      </c>
      <c r="D55" s="35" t="str">
        <f>IF('BORANG PEREKODAN'!D57="","",'BORANG PEREKODAN'!D57)</f>
        <v/>
      </c>
      <c r="E55" s="34" t="str">
        <f>IF('BORANG PEREKODAN'!E57="","",'BORANG PEREKODAN'!E57)</f>
        <v/>
      </c>
      <c r="F55" s="83"/>
      <c r="G55" s="17"/>
      <c r="H55" s="17"/>
      <c r="I55" s="17"/>
      <c r="J55" s="17"/>
      <c r="K55" s="17"/>
      <c r="L55" s="17"/>
      <c r="M55" s="17"/>
      <c r="N55" s="17"/>
      <c r="O55" s="17"/>
      <c r="P55" s="17"/>
      <c r="Q55" s="37"/>
    </row>
    <row r="56" spans="1:17" ht="30" customHeight="1">
      <c r="A56" s="41"/>
      <c r="B56" s="36">
        <f>IF('BORANG PEREKODAN'!B58="","",'BORANG PEREKODAN'!B58)</f>
        <v>44</v>
      </c>
      <c r="C56" s="34" t="str">
        <f>IF('BORANG PEREKODAN'!C58="","",'BORANG PEREKODAN'!C58)</f>
        <v/>
      </c>
      <c r="D56" s="35" t="str">
        <f>IF('BORANG PEREKODAN'!D58="","",'BORANG PEREKODAN'!D58)</f>
        <v/>
      </c>
      <c r="E56" s="34" t="str">
        <f>IF('BORANG PEREKODAN'!E58="","",'BORANG PEREKODAN'!E58)</f>
        <v/>
      </c>
      <c r="F56" s="83"/>
      <c r="G56" s="17"/>
      <c r="H56" s="17"/>
      <c r="I56" s="17"/>
      <c r="J56" s="17"/>
      <c r="K56" s="17"/>
      <c r="L56" s="17"/>
      <c r="M56" s="17"/>
      <c r="N56" s="17"/>
      <c r="O56" s="17"/>
      <c r="P56" s="17"/>
      <c r="Q56" s="37"/>
    </row>
    <row r="57" spans="1:17" ht="30" customHeight="1">
      <c r="A57" s="41"/>
      <c r="B57" s="36">
        <f>IF('BORANG PEREKODAN'!B59="","",'BORANG PEREKODAN'!B59)</f>
        <v>45</v>
      </c>
      <c r="C57" s="34" t="str">
        <f>IF('BORANG PEREKODAN'!C59="","",'BORANG PEREKODAN'!C59)</f>
        <v/>
      </c>
      <c r="D57" s="35" t="str">
        <f>IF('BORANG PEREKODAN'!D59="","",'BORANG PEREKODAN'!D59)</f>
        <v/>
      </c>
      <c r="E57" s="34" t="str">
        <f>IF('BORANG PEREKODAN'!E59="","",'BORANG PEREKODAN'!E59)</f>
        <v/>
      </c>
      <c r="F57" s="83"/>
      <c r="G57" s="17"/>
      <c r="H57" s="17"/>
      <c r="I57" s="17"/>
      <c r="J57" s="17"/>
      <c r="K57" s="17"/>
      <c r="L57" s="17"/>
      <c r="M57" s="17"/>
      <c r="N57" s="17"/>
      <c r="O57" s="17"/>
      <c r="P57" s="17"/>
      <c r="Q57" s="37"/>
    </row>
    <row r="58" spans="1:17" ht="30" customHeight="1">
      <c r="A58" s="42"/>
      <c r="B58" s="36">
        <f>IF('BORANG PEREKODAN'!B60="","",'BORANG PEREKODAN'!B60)</f>
        <v>46</v>
      </c>
      <c r="C58" s="34" t="str">
        <f>IF('BORANG PEREKODAN'!C60="","",'BORANG PEREKODAN'!C60)</f>
        <v/>
      </c>
      <c r="D58" s="35" t="str">
        <f>IF('BORANG PEREKODAN'!D60="","",'BORANG PEREKODAN'!D60)</f>
        <v/>
      </c>
      <c r="E58" s="34" t="str">
        <f>IF('BORANG PEREKODAN'!E60="","",'BORANG PEREKODAN'!E60)</f>
        <v/>
      </c>
      <c r="F58" s="83"/>
      <c r="G58" s="17"/>
      <c r="H58" s="17"/>
      <c r="I58" s="17"/>
      <c r="J58" s="17"/>
      <c r="K58" s="17"/>
      <c r="L58" s="17"/>
      <c r="M58" s="17"/>
      <c r="N58" s="17"/>
      <c r="O58" s="17"/>
      <c r="P58" s="17"/>
      <c r="Q58" s="37"/>
    </row>
    <row r="59" spans="1:17" ht="30" customHeight="1">
      <c r="A59" s="42"/>
      <c r="B59" s="36">
        <f>IF('BORANG PEREKODAN'!B61="","",'BORANG PEREKODAN'!B61)</f>
        <v>47</v>
      </c>
      <c r="C59" s="34" t="str">
        <f>IF('BORANG PEREKODAN'!C61="","",'BORANG PEREKODAN'!C61)</f>
        <v/>
      </c>
      <c r="D59" s="35" t="str">
        <f>IF('BORANG PEREKODAN'!D61="","",'BORANG PEREKODAN'!D61)</f>
        <v/>
      </c>
      <c r="E59" s="34" t="str">
        <f>IF('BORANG PEREKODAN'!E61="","",'BORANG PEREKODAN'!E61)</f>
        <v/>
      </c>
      <c r="F59" s="83"/>
      <c r="G59" s="17"/>
      <c r="H59" s="17"/>
      <c r="I59" s="17"/>
      <c r="J59" s="17"/>
      <c r="K59" s="17"/>
      <c r="L59" s="17"/>
      <c r="M59" s="17"/>
      <c r="N59" s="17"/>
      <c r="O59" s="17"/>
      <c r="P59" s="17"/>
      <c r="Q59" s="37"/>
    </row>
    <row r="60" spans="1:17" ht="25.5" customHeight="1">
      <c r="B60" s="36">
        <f>IF('BORANG PEREKODAN'!B62="","",'BORANG PEREKODAN'!B62)</f>
        <v>48</v>
      </c>
      <c r="C60" s="34" t="str">
        <f>IF('BORANG PEREKODAN'!C62="","",'BORANG PEREKODAN'!C62)</f>
        <v/>
      </c>
      <c r="D60" s="35" t="str">
        <f>IF('BORANG PEREKODAN'!D62="","",'BORANG PEREKODAN'!D62)</f>
        <v/>
      </c>
      <c r="E60" s="34" t="str">
        <f>IF('BORANG PEREKODAN'!E62="","",'BORANG PEREKODAN'!E62)</f>
        <v/>
      </c>
      <c r="F60" s="83"/>
      <c r="G60" s="17"/>
      <c r="H60" s="17"/>
      <c r="I60" s="17"/>
      <c r="J60" s="17"/>
      <c r="K60" s="17"/>
      <c r="L60" s="17"/>
      <c r="M60" s="17"/>
      <c r="N60" s="17"/>
      <c r="O60" s="17"/>
      <c r="P60" s="17"/>
      <c r="Q60" s="37"/>
    </row>
    <row r="61" spans="1:17" ht="26.25" customHeight="1">
      <c r="B61" s="36">
        <f>IF('BORANG PEREKODAN'!B63="","",'BORANG PEREKODAN'!B63)</f>
        <v>49</v>
      </c>
      <c r="C61" s="34" t="str">
        <f>IF('BORANG PEREKODAN'!C63="","",'BORANG PEREKODAN'!C63)</f>
        <v/>
      </c>
      <c r="D61" s="35" t="str">
        <f>IF('BORANG PEREKODAN'!D63="","",'BORANG PEREKODAN'!D63)</f>
        <v/>
      </c>
      <c r="E61" s="34" t="str">
        <f>IF('BORANG PEREKODAN'!E63="","",'BORANG PEREKODAN'!E63)</f>
        <v/>
      </c>
      <c r="F61" s="83"/>
      <c r="G61" s="17"/>
      <c r="H61" s="17"/>
      <c r="I61" s="17"/>
      <c r="J61" s="17"/>
      <c r="K61" s="17"/>
      <c r="L61" s="17"/>
      <c r="M61" s="17"/>
      <c r="N61" s="17"/>
      <c r="O61" s="17"/>
      <c r="P61" s="17"/>
      <c r="Q61" s="37"/>
    </row>
    <row r="62" spans="1:17" ht="26.25" customHeight="1" thickBot="1">
      <c r="B62" s="38">
        <f>IF('BORANG PEREKODAN'!B64="","",'BORANG PEREKODAN'!B64)</f>
        <v>50</v>
      </c>
      <c r="C62" s="39" t="str">
        <f>IF('BORANG PEREKODAN'!C64="","",'BORANG PEREKODAN'!C64)</f>
        <v/>
      </c>
      <c r="D62" s="40" t="str">
        <f>IF('BORANG PEREKODAN'!D64="","",'BORANG PEREKODAN'!D64)</f>
        <v/>
      </c>
      <c r="E62" s="39" t="str">
        <f>IF('BORANG PEREKODAN'!E64="","",'BORANG PEREKODAN'!E64)</f>
        <v/>
      </c>
      <c r="F62" s="84"/>
      <c r="G62" s="76"/>
      <c r="H62" s="76"/>
      <c r="I62" s="76"/>
      <c r="J62" s="76"/>
      <c r="K62" s="76"/>
      <c r="L62" s="76"/>
      <c r="M62" s="76"/>
      <c r="N62" s="76"/>
      <c r="O62" s="76"/>
      <c r="P62" s="76"/>
      <c r="Q62" s="75"/>
    </row>
    <row r="63" spans="1:17">
      <c r="B63" s="4"/>
      <c r="C63" s="4"/>
      <c r="D63" s="4"/>
      <c r="E63" s="4"/>
      <c r="F63" s="4"/>
      <c r="G63" s="4"/>
      <c r="H63" s="4"/>
      <c r="I63" s="4"/>
    </row>
    <row r="64" spans="1:17">
      <c r="B64" s="4"/>
      <c r="C64" s="4"/>
      <c r="D64" s="4"/>
      <c r="E64" s="4"/>
      <c r="F64" s="4"/>
      <c r="G64" s="4"/>
      <c r="H64" s="4"/>
      <c r="I64" s="4"/>
    </row>
  </sheetData>
  <mergeCells count="7">
    <mergeCell ref="A1:J1"/>
    <mergeCell ref="B11:B12"/>
    <mergeCell ref="C11:C12"/>
    <mergeCell ref="D11:D12"/>
    <mergeCell ref="E11:E12"/>
    <mergeCell ref="F11:F12"/>
    <mergeCell ref="G11:Q11"/>
  </mergeCells>
  <phoneticPr fontId="6" type="noConversion"/>
  <dataValidations count="2">
    <dataValidation type="list" allowBlank="1" showInputMessage="1" showErrorMessage="1" error="Pilih Band Penguasaan Murid" sqref="G13:Q62">
      <formula1>$U$3:$U$8</formula1>
    </dataValidation>
    <dataValidation type="list" allowBlank="1" showInputMessage="1" showErrorMessage="1" error="Pilih Gred Pencapaian Murid" sqref="F13:F62">
      <formula1>$V$3:$V$8</formula1>
    </dataValidation>
  </dataValidations>
  <pageMargins left="0.38" right="0.28000000000000003" top="0.74803149606299202" bottom="0.74803149606299202" header="0.31496062992126" footer="0.31496062992126"/>
  <pageSetup paperSize="9" scale="34" orientation="portrait" horizontalDpi="4294967293" verticalDpi="4294967293" r:id="rId1"/>
</worksheet>
</file>

<file path=xl/worksheets/sheet12.xml><?xml version="1.0" encoding="utf-8"?>
<worksheet xmlns="http://schemas.openxmlformats.org/spreadsheetml/2006/main" xmlns:r="http://schemas.openxmlformats.org/officeDocument/2006/relationships">
  <sheetPr codeName="Sheet27">
    <tabColor theme="9" tint="-0.499984740745262"/>
  </sheetPr>
  <dimension ref="A1:V64"/>
  <sheetViews>
    <sheetView showGridLines="0" showRowColHeaders="0" view="pageBreakPreview" zoomScale="70" zoomScaleNormal="60" zoomScaleSheetLayoutView="70" workbookViewId="0">
      <selection activeCell="C13" sqref="C13"/>
    </sheetView>
  </sheetViews>
  <sheetFormatPr defaultColWidth="9.125" defaultRowHeight="14.25"/>
  <cols>
    <col min="1" max="1" width="9.125" style="43"/>
    <col min="2" max="2" width="6.75" style="1" customWidth="1"/>
    <col min="3" max="3" width="26" style="2" customWidth="1"/>
    <col min="4" max="4" width="51.75" style="1" customWidth="1"/>
    <col min="5" max="5" width="5.375" style="1" bestFit="1" customWidth="1"/>
    <col min="6" max="6" width="16.25" style="1" customWidth="1"/>
    <col min="7" max="7" width="16.125" style="1" customWidth="1"/>
    <col min="8" max="8" width="12" style="1" customWidth="1"/>
    <col min="9" max="9" width="12.75" style="1" customWidth="1"/>
    <col min="10" max="10" width="18" style="43" customWidth="1"/>
    <col min="11" max="11" width="11.375" style="43" customWidth="1"/>
    <col min="12" max="12" width="12.125" style="43" customWidth="1"/>
    <col min="13" max="13" width="23.125" style="43" customWidth="1"/>
    <col min="14" max="16" width="14.375" style="43" customWidth="1"/>
    <col min="17" max="17" width="14.375" style="43" hidden="1" customWidth="1"/>
    <col min="18" max="20" width="9.125" style="1"/>
    <col min="21" max="21" width="9.125" style="1" hidden="1" customWidth="1"/>
    <col min="22" max="22" width="0" style="1" hidden="1" customWidth="1"/>
    <col min="23" max="16384" width="9.125" style="1"/>
  </cols>
  <sheetData>
    <row r="1" spans="1:22" s="45" customFormat="1" ht="20.25" customHeight="1">
      <c r="A1" s="192" t="s">
        <v>34</v>
      </c>
      <c r="B1" s="192"/>
      <c r="C1" s="192"/>
      <c r="D1" s="192"/>
      <c r="E1" s="192"/>
      <c r="F1" s="192"/>
      <c r="G1" s="192"/>
      <c r="H1" s="192"/>
      <c r="I1" s="192"/>
      <c r="J1" s="192"/>
      <c r="K1" s="43"/>
      <c r="L1" s="43"/>
      <c r="M1" s="43"/>
      <c r="N1" s="43"/>
      <c r="O1" s="43"/>
      <c r="P1" s="43"/>
      <c r="Q1" s="43"/>
    </row>
    <row r="2" spans="1:22" s="45" customFormat="1" ht="20.25" customHeight="1">
      <c r="A2" s="41"/>
      <c r="B2" s="61" t="s">
        <v>9</v>
      </c>
      <c r="C2" s="44"/>
      <c r="D2" s="15">
        <f>'BORANG PEREKODAN'!D2</f>
        <v>2017</v>
      </c>
      <c r="E2" s="44"/>
      <c r="F2" s="44"/>
      <c r="G2" s="44"/>
      <c r="H2" s="44"/>
      <c r="I2" s="44"/>
      <c r="J2" s="43"/>
      <c r="K2" s="43"/>
      <c r="L2" s="43"/>
      <c r="M2" s="43"/>
      <c r="N2" s="43"/>
      <c r="O2" s="43"/>
      <c r="P2" s="43"/>
      <c r="Q2" s="43"/>
    </row>
    <row r="3" spans="1:22" s="43" customFormat="1" ht="20.25" customHeight="1">
      <c r="A3" s="41"/>
      <c r="B3" s="61" t="s">
        <v>10</v>
      </c>
      <c r="C3" s="44"/>
      <c r="D3" s="16" t="str">
        <f>'BORANG PEREKODAN'!D3</f>
        <v>SJK(C)  FOON YEW 1</v>
      </c>
      <c r="E3" s="44"/>
      <c r="F3" s="44"/>
      <c r="G3" s="44"/>
      <c r="H3" s="44"/>
      <c r="I3" s="44"/>
      <c r="U3" s="62">
        <v>1</v>
      </c>
      <c r="V3" s="62" t="s">
        <v>19</v>
      </c>
    </row>
    <row r="4" spans="1:22" s="43" customFormat="1" ht="21" customHeight="1">
      <c r="A4" s="41"/>
      <c r="B4" s="61" t="s">
        <v>7</v>
      </c>
      <c r="C4" s="44"/>
      <c r="D4" s="16">
        <f>'BORANG PEREKODAN'!D4</f>
        <v>0</v>
      </c>
      <c r="E4" s="44"/>
      <c r="F4" s="44"/>
      <c r="G4" s="44"/>
      <c r="H4" s="44"/>
      <c r="I4" s="44"/>
      <c r="U4" s="62">
        <v>2</v>
      </c>
      <c r="V4" s="62" t="s">
        <v>20</v>
      </c>
    </row>
    <row r="5" spans="1:22" s="43" customFormat="1" ht="21" customHeight="1">
      <c r="A5" s="41"/>
      <c r="B5" s="61" t="s">
        <v>6</v>
      </c>
      <c r="C5" s="44"/>
      <c r="D5" s="16" t="s">
        <v>428</v>
      </c>
      <c r="E5" s="44"/>
      <c r="F5" s="44"/>
      <c r="G5" s="44"/>
      <c r="H5" s="44"/>
      <c r="I5" s="44"/>
      <c r="U5" s="62">
        <v>3</v>
      </c>
      <c r="V5" s="62" t="s">
        <v>21</v>
      </c>
    </row>
    <row r="6" spans="1:22" s="43" customFormat="1" ht="21" customHeight="1">
      <c r="A6" s="41"/>
      <c r="B6" s="61" t="s">
        <v>11</v>
      </c>
      <c r="C6" s="44"/>
      <c r="D6" s="16"/>
      <c r="E6" s="44"/>
      <c r="F6" s="44"/>
      <c r="G6" s="44"/>
      <c r="H6" s="44"/>
      <c r="I6" s="44"/>
      <c r="U6" s="62">
        <v>4</v>
      </c>
      <c r="V6" s="62" t="s">
        <v>22</v>
      </c>
    </row>
    <row r="7" spans="1:22" s="43" customFormat="1" ht="21" customHeight="1">
      <c r="A7" s="41"/>
      <c r="B7" s="46"/>
      <c r="C7" s="44"/>
      <c r="D7" s="44"/>
      <c r="E7" s="44"/>
      <c r="F7" s="44"/>
      <c r="G7" s="44"/>
      <c r="H7" s="44"/>
      <c r="I7" s="44"/>
      <c r="U7" s="62">
        <v>5</v>
      </c>
      <c r="V7" s="62" t="s">
        <v>23</v>
      </c>
    </row>
    <row r="8" spans="1:22" ht="21" customHeight="1">
      <c r="A8" s="41"/>
      <c r="B8" s="46"/>
      <c r="C8" s="44"/>
      <c r="D8" s="44"/>
      <c r="E8" s="44"/>
      <c r="F8" s="44"/>
      <c r="G8" s="44"/>
      <c r="H8" s="44"/>
      <c r="I8" s="44"/>
      <c r="U8" s="63" t="s">
        <v>17</v>
      </c>
      <c r="V8" s="63" t="s">
        <v>36</v>
      </c>
    </row>
    <row r="9" spans="1:22" ht="21.75" customHeight="1">
      <c r="A9" s="41"/>
      <c r="B9" s="46"/>
      <c r="C9" s="44"/>
      <c r="D9" s="44"/>
      <c r="E9" s="44"/>
      <c r="F9" s="44"/>
      <c r="G9" s="44"/>
      <c r="H9" s="44"/>
      <c r="I9" s="44"/>
    </row>
    <row r="10" spans="1:22" ht="30" customHeight="1" thickBot="1">
      <c r="A10" s="41"/>
      <c r="B10" s="43"/>
      <c r="C10" s="47"/>
      <c r="D10" s="43"/>
      <c r="E10" s="43"/>
      <c r="F10" s="44"/>
      <c r="G10" s="44"/>
      <c r="H10" s="66" t="s">
        <v>18</v>
      </c>
      <c r="I10" s="43"/>
    </row>
    <row r="11" spans="1:22" ht="30" customHeight="1">
      <c r="A11" s="41"/>
      <c r="B11" s="193" t="s">
        <v>0</v>
      </c>
      <c r="C11" s="197" t="s">
        <v>14</v>
      </c>
      <c r="D11" s="195" t="s">
        <v>3</v>
      </c>
      <c r="E11" s="199" t="s">
        <v>2</v>
      </c>
      <c r="F11" s="214" t="s">
        <v>35</v>
      </c>
      <c r="G11" s="216" t="str">
        <f>'PENYATAAN DESKRIPTOR PJ'!B4</f>
        <v>MODUL/STANDARD KANDUNGAN</v>
      </c>
      <c r="H11" s="216"/>
      <c r="I11" s="216"/>
      <c r="J11" s="216"/>
      <c r="K11" s="216"/>
      <c r="L11" s="216"/>
      <c r="M11" s="216"/>
      <c r="N11" s="216"/>
      <c r="O11" s="216"/>
      <c r="P11" s="216"/>
      <c r="Q11" s="217"/>
    </row>
    <row r="12" spans="1:22" ht="81" customHeight="1" thickBot="1">
      <c r="A12" s="41"/>
      <c r="B12" s="194"/>
      <c r="C12" s="198"/>
      <c r="D12" s="196"/>
      <c r="E12" s="200"/>
      <c r="F12" s="215"/>
      <c r="G12" s="95" t="str">
        <f>'PENYATAAN DESKRIPTOR PJ'!C4</f>
        <v>Kemahiran - Konsep Pergerakan</v>
      </c>
      <c r="H12" s="95" t="str">
        <f>'PENYATAAN DESKRIPTOR PJ'!C14</f>
        <v>Pergerakan Asas</v>
      </c>
      <c r="I12" s="95" t="str">
        <f>'PENYATAAN DESKRIPTOR PJ'!C24</f>
        <v>Gimnastik Asas</v>
      </c>
      <c r="J12" s="95" t="str">
        <f>'PENYATAAN DESKRIPTOR PJ'!C34</f>
        <v>Akuatik Asas</v>
      </c>
      <c r="K12" s="95" t="str">
        <f>'PENYATAAN DESKRIPTOR PJ'!C44</f>
        <v>Rekreasi dan Kesenggangan</v>
      </c>
      <c r="L12" s="95" t="str">
        <f>'PENYATAAN DESKRIPTOR PJ'!C54</f>
        <v>Kecergasan - Konsep Kecergasan</v>
      </c>
      <c r="M12" s="95" t="str">
        <f>'PENYATAAN DESKRIPTOR PJ'!C64</f>
        <v>Kapasiti Aerobik</v>
      </c>
      <c r="N12" s="95" t="str">
        <f>'PENYATAAN DESKRIPTOR PJ'!C74</f>
        <v>Kelenturan</v>
      </c>
      <c r="O12" s="95" t="str">
        <f>'PENYATAAN DESKRIPTOR PJ'!C84</f>
        <v>Kekuatan dan Daya Tahan Otot</v>
      </c>
      <c r="P12" s="95" t="str">
        <f>'PENYATAAN DESKRIPTOR PJ'!C94</f>
        <v>Komposisi Badan</v>
      </c>
      <c r="Q12" s="96">
        <f>'PENYATAAN DESKRIPTOR PJ'!C104</f>
        <v>0</v>
      </c>
    </row>
    <row r="13" spans="1:22" ht="30" customHeight="1" thickTop="1">
      <c r="A13" s="41"/>
      <c r="B13" s="89">
        <f>IF('BORANG PEREKODAN'!B15="","",'BORANG PEREKODAN'!B15)</f>
        <v>1</v>
      </c>
      <c r="C13" s="90" t="str">
        <f>IF('BORANG PEREKODAN'!C15="","",'BORANG PEREKODAN'!C15)</f>
        <v/>
      </c>
      <c r="D13" s="91" t="str">
        <f>IF('BORANG PEREKODAN'!D15="","",'BORANG PEREKODAN'!D15)</f>
        <v/>
      </c>
      <c r="E13" s="90" t="str">
        <f>IF('BORANG PEREKODAN'!E15="","",'BORANG PEREKODAN'!E15)</f>
        <v/>
      </c>
      <c r="F13" s="92"/>
      <c r="G13" s="93"/>
      <c r="H13" s="93"/>
      <c r="I13" s="93"/>
      <c r="J13" s="93"/>
      <c r="K13" s="93"/>
      <c r="L13" s="93"/>
      <c r="M13" s="93"/>
      <c r="N13" s="93"/>
      <c r="O13" s="93"/>
      <c r="P13" s="93"/>
      <c r="Q13" s="94"/>
    </row>
    <row r="14" spans="1:22" ht="30" customHeight="1">
      <c r="A14" s="41"/>
      <c r="B14" s="36">
        <f>IF('BORANG PEREKODAN'!B16="","",'BORANG PEREKODAN'!B16)</f>
        <v>2</v>
      </c>
      <c r="C14" s="34" t="str">
        <f>IF('BORANG PEREKODAN'!C16="","",'BORANG PEREKODAN'!C16)</f>
        <v/>
      </c>
      <c r="D14" s="35" t="str">
        <f>IF('BORANG PEREKODAN'!D16="","",'BORANG PEREKODAN'!D16)</f>
        <v/>
      </c>
      <c r="E14" s="34" t="str">
        <f>IF('BORANG PEREKODAN'!E16="","",'BORANG PEREKODAN'!E16)</f>
        <v/>
      </c>
      <c r="F14" s="83"/>
      <c r="G14" s="17"/>
      <c r="H14" s="17"/>
      <c r="I14" s="17"/>
      <c r="J14" s="17"/>
      <c r="K14" s="17"/>
      <c r="L14" s="17"/>
      <c r="M14" s="17"/>
      <c r="N14" s="17"/>
      <c r="O14" s="17"/>
      <c r="P14" s="17"/>
      <c r="Q14" s="37"/>
    </row>
    <row r="15" spans="1:22" ht="30" customHeight="1">
      <c r="A15" s="41"/>
      <c r="B15" s="36">
        <f>IF('BORANG PEREKODAN'!B17="","",'BORANG PEREKODAN'!B17)</f>
        <v>3</v>
      </c>
      <c r="C15" s="34" t="str">
        <f>IF('BORANG PEREKODAN'!C17="","",'BORANG PEREKODAN'!C17)</f>
        <v/>
      </c>
      <c r="D15" s="35" t="str">
        <f>IF('BORANG PEREKODAN'!D17="","",'BORANG PEREKODAN'!D17)</f>
        <v/>
      </c>
      <c r="E15" s="34" t="str">
        <f>IF('BORANG PEREKODAN'!E17="","",'BORANG PEREKODAN'!E17)</f>
        <v/>
      </c>
      <c r="F15" s="83"/>
      <c r="G15" s="17"/>
      <c r="H15" s="17"/>
      <c r="I15" s="17"/>
      <c r="J15" s="17"/>
      <c r="K15" s="17"/>
      <c r="L15" s="17"/>
      <c r="M15" s="17"/>
      <c r="N15" s="17"/>
      <c r="O15" s="17"/>
      <c r="P15" s="17"/>
      <c r="Q15" s="37"/>
    </row>
    <row r="16" spans="1:22" ht="30" customHeight="1">
      <c r="A16" s="41"/>
      <c r="B16" s="36">
        <f>IF('BORANG PEREKODAN'!B18="","",'BORANG PEREKODAN'!B18)</f>
        <v>4</v>
      </c>
      <c r="C16" s="34" t="str">
        <f>IF('BORANG PEREKODAN'!C18="","",'BORANG PEREKODAN'!C18)</f>
        <v/>
      </c>
      <c r="D16" s="35" t="str">
        <f>IF('BORANG PEREKODAN'!D18="","",'BORANG PEREKODAN'!D18)</f>
        <v/>
      </c>
      <c r="E16" s="34" t="str">
        <f>IF('BORANG PEREKODAN'!E18="","",'BORANG PEREKODAN'!E18)</f>
        <v/>
      </c>
      <c r="F16" s="83"/>
      <c r="G16" s="17"/>
      <c r="H16" s="17"/>
      <c r="I16" s="17"/>
      <c r="J16" s="17"/>
      <c r="K16" s="17"/>
      <c r="L16" s="17"/>
      <c r="M16" s="17"/>
      <c r="N16" s="17"/>
      <c r="O16" s="17"/>
      <c r="P16" s="17"/>
      <c r="Q16" s="37"/>
    </row>
    <row r="17" spans="1:17" ht="30" customHeight="1">
      <c r="A17" s="41"/>
      <c r="B17" s="36">
        <f>IF('BORANG PEREKODAN'!B19="","",'BORANG PEREKODAN'!B19)</f>
        <v>5</v>
      </c>
      <c r="C17" s="34" t="str">
        <f>IF('BORANG PEREKODAN'!C19="","",'BORANG PEREKODAN'!C19)</f>
        <v/>
      </c>
      <c r="D17" s="35" t="str">
        <f>IF('BORANG PEREKODAN'!D19="","",'BORANG PEREKODAN'!D19)</f>
        <v/>
      </c>
      <c r="E17" s="34" t="str">
        <f>IF('BORANG PEREKODAN'!E19="","",'BORANG PEREKODAN'!E19)</f>
        <v/>
      </c>
      <c r="F17" s="83"/>
      <c r="G17" s="17"/>
      <c r="H17" s="17"/>
      <c r="I17" s="17"/>
      <c r="J17" s="17"/>
      <c r="K17" s="17"/>
      <c r="L17" s="17"/>
      <c r="M17" s="17"/>
      <c r="N17" s="17"/>
      <c r="O17" s="17"/>
      <c r="P17" s="17"/>
      <c r="Q17" s="37"/>
    </row>
    <row r="18" spans="1:17" ht="30" customHeight="1">
      <c r="A18" s="41"/>
      <c r="B18" s="36">
        <f>IF('BORANG PEREKODAN'!B20="","",'BORANG PEREKODAN'!B20)</f>
        <v>6</v>
      </c>
      <c r="C18" s="34" t="str">
        <f>IF('BORANG PEREKODAN'!C20="","",'BORANG PEREKODAN'!C20)</f>
        <v/>
      </c>
      <c r="D18" s="35" t="str">
        <f>IF('BORANG PEREKODAN'!D20="","",'BORANG PEREKODAN'!D20)</f>
        <v/>
      </c>
      <c r="E18" s="34" t="str">
        <f>IF('BORANG PEREKODAN'!E20="","",'BORANG PEREKODAN'!E20)</f>
        <v/>
      </c>
      <c r="F18" s="83"/>
      <c r="G18" s="17"/>
      <c r="H18" s="17"/>
      <c r="I18" s="17"/>
      <c r="J18" s="17"/>
      <c r="K18" s="17"/>
      <c r="L18" s="17"/>
      <c r="M18" s="17"/>
      <c r="N18" s="17"/>
      <c r="O18" s="17"/>
      <c r="P18" s="17"/>
      <c r="Q18" s="37"/>
    </row>
    <row r="19" spans="1:17" ht="30" customHeight="1">
      <c r="A19" s="41"/>
      <c r="B19" s="36">
        <f>IF('BORANG PEREKODAN'!B21="","",'BORANG PEREKODAN'!B21)</f>
        <v>7</v>
      </c>
      <c r="C19" s="34" t="str">
        <f>IF('BORANG PEREKODAN'!C21="","",'BORANG PEREKODAN'!C21)</f>
        <v/>
      </c>
      <c r="D19" s="35" t="str">
        <f>IF('BORANG PEREKODAN'!D21="","",'BORANG PEREKODAN'!D21)</f>
        <v/>
      </c>
      <c r="E19" s="34" t="str">
        <f>IF('BORANG PEREKODAN'!E21="","",'BORANG PEREKODAN'!E21)</f>
        <v/>
      </c>
      <c r="F19" s="83"/>
      <c r="G19" s="17"/>
      <c r="H19" s="17"/>
      <c r="I19" s="17"/>
      <c r="J19" s="17"/>
      <c r="K19" s="17"/>
      <c r="L19" s="17"/>
      <c r="M19" s="17"/>
      <c r="N19" s="17"/>
      <c r="O19" s="17"/>
      <c r="P19" s="17"/>
      <c r="Q19" s="37"/>
    </row>
    <row r="20" spans="1:17" ht="30" customHeight="1">
      <c r="A20" s="41"/>
      <c r="B20" s="36">
        <f>IF('BORANG PEREKODAN'!B22="","",'BORANG PEREKODAN'!B22)</f>
        <v>8</v>
      </c>
      <c r="C20" s="34" t="str">
        <f>IF('BORANG PEREKODAN'!C22="","",'BORANG PEREKODAN'!C22)</f>
        <v/>
      </c>
      <c r="D20" s="35" t="str">
        <f>IF('BORANG PEREKODAN'!D22="","",'BORANG PEREKODAN'!D22)</f>
        <v/>
      </c>
      <c r="E20" s="34" t="str">
        <f>IF('BORANG PEREKODAN'!E22="","",'BORANG PEREKODAN'!E22)</f>
        <v/>
      </c>
      <c r="F20" s="83"/>
      <c r="G20" s="17"/>
      <c r="H20" s="17"/>
      <c r="I20" s="17"/>
      <c r="J20" s="17"/>
      <c r="K20" s="17"/>
      <c r="L20" s="17"/>
      <c r="M20" s="17"/>
      <c r="N20" s="17"/>
      <c r="O20" s="17"/>
      <c r="P20" s="17"/>
      <c r="Q20" s="37"/>
    </row>
    <row r="21" spans="1:17" ht="30" customHeight="1">
      <c r="A21" s="41"/>
      <c r="B21" s="36">
        <f>IF('BORANG PEREKODAN'!B23="","",'BORANG PEREKODAN'!B23)</f>
        <v>9</v>
      </c>
      <c r="C21" s="34" t="str">
        <f>IF('BORANG PEREKODAN'!C23="","",'BORANG PEREKODAN'!C23)</f>
        <v/>
      </c>
      <c r="D21" s="35" t="str">
        <f>IF('BORANG PEREKODAN'!D23="","",'BORANG PEREKODAN'!D23)</f>
        <v/>
      </c>
      <c r="E21" s="34" t="str">
        <f>IF('BORANG PEREKODAN'!E23="","",'BORANG PEREKODAN'!E23)</f>
        <v/>
      </c>
      <c r="F21" s="83"/>
      <c r="G21" s="17"/>
      <c r="H21" s="17"/>
      <c r="I21" s="17"/>
      <c r="J21" s="17"/>
      <c r="K21" s="17"/>
      <c r="L21" s="17"/>
      <c r="M21" s="17"/>
      <c r="N21" s="17"/>
      <c r="O21" s="17"/>
      <c r="P21" s="17"/>
      <c r="Q21" s="37"/>
    </row>
    <row r="22" spans="1:17" ht="30" customHeight="1">
      <c r="A22" s="41"/>
      <c r="B22" s="36">
        <f>IF('BORANG PEREKODAN'!B24="","",'BORANG PEREKODAN'!B24)</f>
        <v>10</v>
      </c>
      <c r="C22" s="34" t="str">
        <f>IF('BORANG PEREKODAN'!C24="","",'BORANG PEREKODAN'!C24)</f>
        <v/>
      </c>
      <c r="D22" s="35" t="str">
        <f>IF('BORANG PEREKODAN'!D24="","",'BORANG PEREKODAN'!D24)</f>
        <v/>
      </c>
      <c r="E22" s="34" t="str">
        <f>IF('BORANG PEREKODAN'!E24="","",'BORANG PEREKODAN'!E24)</f>
        <v/>
      </c>
      <c r="F22" s="83"/>
      <c r="G22" s="17"/>
      <c r="H22" s="17"/>
      <c r="I22" s="17"/>
      <c r="J22" s="17"/>
      <c r="K22" s="17"/>
      <c r="L22" s="17"/>
      <c r="M22" s="17"/>
      <c r="N22" s="17"/>
      <c r="O22" s="17"/>
      <c r="P22" s="17"/>
      <c r="Q22" s="37"/>
    </row>
    <row r="23" spans="1:17" ht="30" customHeight="1">
      <c r="A23" s="41"/>
      <c r="B23" s="36">
        <f>IF('BORANG PEREKODAN'!B25="","",'BORANG PEREKODAN'!B25)</f>
        <v>11</v>
      </c>
      <c r="C23" s="34" t="str">
        <f>IF('BORANG PEREKODAN'!C25="","",'BORANG PEREKODAN'!C25)</f>
        <v/>
      </c>
      <c r="D23" s="35" t="str">
        <f>IF('BORANG PEREKODAN'!D25="","",'BORANG PEREKODAN'!D25)</f>
        <v/>
      </c>
      <c r="E23" s="34" t="str">
        <f>IF('BORANG PEREKODAN'!E25="","",'BORANG PEREKODAN'!E25)</f>
        <v/>
      </c>
      <c r="F23" s="83"/>
      <c r="G23" s="17"/>
      <c r="H23" s="17"/>
      <c r="I23" s="17"/>
      <c r="J23" s="17"/>
      <c r="K23" s="17"/>
      <c r="L23" s="17"/>
      <c r="M23" s="17"/>
      <c r="N23" s="17"/>
      <c r="O23" s="17"/>
      <c r="P23" s="17"/>
      <c r="Q23" s="37"/>
    </row>
    <row r="24" spans="1:17" ht="30" customHeight="1">
      <c r="A24" s="41"/>
      <c r="B24" s="36">
        <f>IF('BORANG PEREKODAN'!B26="","",'BORANG PEREKODAN'!B26)</f>
        <v>12</v>
      </c>
      <c r="C24" s="34" t="str">
        <f>IF('BORANG PEREKODAN'!C26="","",'BORANG PEREKODAN'!C26)</f>
        <v/>
      </c>
      <c r="D24" s="35" t="str">
        <f>IF('BORANG PEREKODAN'!D26="","",'BORANG PEREKODAN'!D26)</f>
        <v/>
      </c>
      <c r="E24" s="34" t="str">
        <f>IF('BORANG PEREKODAN'!E26="","",'BORANG PEREKODAN'!E26)</f>
        <v/>
      </c>
      <c r="F24" s="83"/>
      <c r="G24" s="17"/>
      <c r="H24" s="17"/>
      <c r="I24" s="17"/>
      <c r="J24" s="17"/>
      <c r="K24" s="17"/>
      <c r="L24" s="17"/>
      <c r="M24" s="17"/>
      <c r="N24" s="17"/>
      <c r="O24" s="17"/>
      <c r="P24" s="17"/>
      <c r="Q24" s="37"/>
    </row>
    <row r="25" spans="1:17" ht="30" customHeight="1">
      <c r="A25" s="41"/>
      <c r="B25" s="36">
        <f>IF('BORANG PEREKODAN'!B27="","",'BORANG PEREKODAN'!B27)</f>
        <v>13</v>
      </c>
      <c r="C25" s="34" t="str">
        <f>IF('BORANG PEREKODAN'!C27="","",'BORANG PEREKODAN'!C27)</f>
        <v/>
      </c>
      <c r="D25" s="35" t="str">
        <f>IF('BORANG PEREKODAN'!D27="","",'BORANG PEREKODAN'!D27)</f>
        <v/>
      </c>
      <c r="E25" s="34" t="str">
        <f>IF('BORANG PEREKODAN'!E27="","",'BORANG PEREKODAN'!E27)</f>
        <v/>
      </c>
      <c r="F25" s="83"/>
      <c r="G25" s="17"/>
      <c r="H25" s="17"/>
      <c r="I25" s="17"/>
      <c r="J25" s="17"/>
      <c r="K25" s="17"/>
      <c r="L25" s="17"/>
      <c r="M25" s="17"/>
      <c r="N25" s="17"/>
      <c r="O25" s="17"/>
      <c r="P25" s="17"/>
      <c r="Q25" s="37"/>
    </row>
    <row r="26" spans="1:17" ht="30" customHeight="1">
      <c r="A26" s="41"/>
      <c r="B26" s="36">
        <f>IF('BORANG PEREKODAN'!B28="","",'BORANG PEREKODAN'!B28)</f>
        <v>14</v>
      </c>
      <c r="C26" s="34" t="str">
        <f>IF('BORANG PEREKODAN'!C28="","",'BORANG PEREKODAN'!C28)</f>
        <v/>
      </c>
      <c r="D26" s="35" t="str">
        <f>IF('BORANG PEREKODAN'!D28="","",'BORANG PEREKODAN'!D28)</f>
        <v/>
      </c>
      <c r="E26" s="34" t="str">
        <f>IF('BORANG PEREKODAN'!E28="","",'BORANG PEREKODAN'!E28)</f>
        <v/>
      </c>
      <c r="F26" s="83"/>
      <c r="G26" s="17"/>
      <c r="H26" s="17"/>
      <c r="I26" s="17"/>
      <c r="J26" s="17"/>
      <c r="K26" s="17"/>
      <c r="L26" s="17"/>
      <c r="M26" s="17"/>
      <c r="N26" s="17"/>
      <c r="O26" s="17"/>
      <c r="P26" s="17"/>
      <c r="Q26" s="37"/>
    </row>
    <row r="27" spans="1:17" ht="30" customHeight="1">
      <c r="A27" s="41"/>
      <c r="B27" s="36">
        <f>IF('BORANG PEREKODAN'!B29="","",'BORANG PEREKODAN'!B29)</f>
        <v>15</v>
      </c>
      <c r="C27" s="34" t="str">
        <f>IF('BORANG PEREKODAN'!C29="","",'BORANG PEREKODAN'!C29)</f>
        <v/>
      </c>
      <c r="D27" s="35" t="str">
        <f>IF('BORANG PEREKODAN'!D29="","",'BORANG PEREKODAN'!D29)</f>
        <v/>
      </c>
      <c r="E27" s="34" t="str">
        <f>IF('BORANG PEREKODAN'!E29="","",'BORANG PEREKODAN'!E29)</f>
        <v/>
      </c>
      <c r="F27" s="83"/>
      <c r="G27" s="17"/>
      <c r="H27" s="17"/>
      <c r="I27" s="17"/>
      <c r="J27" s="17"/>
      <c r="K27" s="17"/>
      <c r="L27" s="17"/>
      <c r="M27" s="17"/>
      <c r="N27" s="17"/>
      <c r="O27" s="17"/>
      <c r="P27" s="17"/>
      <c r="Q27" s="37"/>
    </row>
    <row r="28" spans="1:17" ht="30" customHeight="1">
      <c r="A28" s="41"/>
      <c r="B28" s="36">
        <f>IF('BORANG PEREKODAN'!B30="","",'BORANG PEREKODAN'!B30)</f>
        <v>16</v>
      </c>
      <c r="C28" s="34" t="str">
        <f>IF('BORANG PEREKODAN'!C30="","",'BORANG PEREKODAN'!C30)</f>
        <v/>
      </c>
      <c r="D28" s="35" t="str">
        <f>IF('BORANG PEREKODAN'!D30="","",'BORANG PEREKODAN'!D30)</f>
        <v/>
      </c>
      <c r="E28" s="34" t="str">
        <f>IF('BORANG PEREKODAN'!E30="","",'BORANG PEREKODAN'!E30)</f>
        <v/>
      </c>
      <c r="F28" s="83"/>
      <c r="G28" s="17"/>
      <c r="H28" s="17"/>
      <c r="I28" s="17"/>
      <c r="J28" s="17"/>
      <c r="K28" s="17"/>
      <c r="L28" s="17"/>
      <c r="M28" s="17"/>
      <c r="N28" s="17"/>
      <c r="O28" s="17"/>
      <c r="P28" s="17"/>
      <c r="Q28" s="37"/>
    </row>
    <row r="29" spans="1:17" ht="30" customHeight="1">
      <c r="A29" s="41"/>
      <c r="B29" s="36">
        <f>IF('BORANG PEREKODAN'!B31="","",'BORANG PEREKODAN'!B31)</f>
        <v>17</v>
      </c>
      <c r="C29" s="34" t="str">
        <f>IF('BORANG PEREKODAN'!C31="","",'BORANG PEREKODAN'!C31)</f>
        <v/>
      </c>
      <c r="D29" s="35" t="str">
        <f>IF('BORANG PEREKODAN'!D31="","",'BORANG PEREKODAN'!D31)</f>
        <v/>
      </c>
      <c r="E29" s="34" t="str">
        <f>IF('BORANG PEREKODAN'!E31="","",'BORANG PEREKODAN'!E31)</f>
        <v/>
      </c>
      <c r="F29" s="83"/>
      <c r="G29" s="17"/>
      <c r="H29" s="17"/>
      <c r="I29" s="17"/>
      <c r="J29" s="17"/>
      <c r="K29" s="17"/>
      <c r="L29" s="17"/>
      <c r="M29" s="17"/>
      <c r="N29" s="17"/>
      <c r="O29" s="17"/>
      <c r="P29" s="17"/>
      <c r="Q29" s="37"/>
    </row>
    <row r="30" spans="1:17" ht="30" customHeight="1">
      <c r="A30" s="41"/>
      <c r="B30" s="36">
        <f>IF('BORANG PEREKODAN'!B32="","",'BORANG PEREKODAN'!B32)</f>
        <v>18</v>
      </c>
      <c r="C30" s="34" t="str">
        <f>IF('BORANG PEREKODAN'!C32="","",'BORANG PEREKODAN'!C32)</f>
        <v/>
      </c>
      <c r="D30" s="35" t="str">
        <f>IF('BORANG PEREKODAN'!D32="","",'BORANG PEREKODAN'!D32)</f>
        <v/>
      </c>
      <c r="E30" s="34" t="str">
        <f>IF('BORANG PEREKODAN'!E32="","",'BORANG PEREKODAN'!E32)</f>
        <v/>
      </c>
      <c r="F30" s="83"/>
      <c r="G30" s="17"/>
      <c r="H30" s="17"/>
      <c r="I30" s="17"/>
      <c r="J30" s="17"/>
      <c r="K30" s="17"/>
      <c r="L30" s="17"/>
      <c r="M30" s="17"/>
      <c r="N30" s="17"/>
      <c r="O30" s="17"/>
      <c r="P30" s="17"/>
      <c r="Q30" s="37"/>
    </row>
    <row r="31" spans="1:17" ht="30" customHeight="1">
      <c r="A31" s="41"/>
      <c r="B31" s="36">
        <f>IF('BORANG PEREKODAN'!B33="","",'BORANG PEREKODAN'!B33)</f>
        <v>19</v>
      </c>
      <c r="C31" s="34" t="str">
        <f>IF('BORANG PEREKODAN'!C33="","",'BORANG PEREKODAN'!C33)</f>
        <v/>
      </c>
      <c r="D31" s="35" t="str">
        <f>IF('BORANG PEREKODAN'!D33="","",'BORANG PEREKODAN'!D33)</f>
        <v/>
      </c>
      <c r="E31" s="34" t="str">
        <f>IF('BORANG PEREKODAN'!E33="","",'BORANG PEREKODAN'!E33)</f>
        <v/>
      </c>
      <c r="F31" s="83"/>
      <c r="G31" s="17"/>
      <c r="H31" s="17"/>
      <c r="I31" s="17"/>
      <c r="J31" s="17"/>
      <c r="K31" s="17"/>
      <c r="L31" s="17"/>
      <c r="M31" s="17"/>
      <c r="N31" s="17"/>
      <c r="O31" s="17"/>
      <c r="P31" s="17"/>
      <c r="Q31" s="37"/>
    </row>
    <row r="32" spans="1:17" ht="30" customHeight="1">
      <c r="A32" s="41"/>
      <c r="B32" s="36">
        <f>IF('BORANG PEREKODAN'!B34="","",'BORANG PEREKODAN'!B34)</f>
        <v>20</v>
      </c>
      <c r="C32" s="34" t="str">
        <f>IF('BORANG PEREKODAN'!C34="","",'BORANG PEREKODAN'!C34)</f>
        <v/>
      </c>
      <c r="D32" s="35" t="str">
        <f>IF('BORANG PEREKODAN'!D34="","",'BORANG PEREKODAN'!D34)</f>
        <v/>
      </c>
      <c r="E32" s="34" t="str">
        <f>IF('BORANG PEREKODAN'!E34="","",'BORANG PEREKODAN'!E34)</f>
        <v/>
      </c>
      <c r="F32" s="83"/>
      <c r="G32" s="17"/>
      <c r="H32" s="17"/>
      <c r="I32" s="17"/>
      <c r="J32" s="17"/>
      <c r="K32" s="17"/>
      <c r="L32" s="17"/>
      <c r="M32" s="17"/>
      <c r="N32" s="17"/>
      <c r="O32" s="17"/>
      <c r="P32" s="17"/>
      <c r="Q32" s="37"/>
    </row>
    <row r="33" spans="1:17" ht="30" customHeight="1">
      <c r="A33" s="41"/>
      <c r="B33" s="36">
        <f>IF('BORANG PEREKODAN'!B35="","",'BORANG PEREKODAN'!B35)</f>
        <v>21</v>
      </c>
      <c r="C33" s="34" t="str">
        <f>IF('BORANG PEREKODAN'!C35="","",'BORANG PEREKODAN'!C35)</f>
        <v/>
      </c>
      <c r="D33" s="35" t="str">
        <f>IF('BORANG PEREKODAN'!D35="","",'BORANG PEREKODAN'!D35)</f>
        <v/>
      </c>
      <c r="E33" s="34" t="str">
        <f>IF('BORANG PEREKODAN'!E35="","",'BORANG PEREKODAN'!E35)</f>
        <v/>
      </c>
      <c r="F33" s="83"/>
      <c r="G33" s="17"/>
      <c r="H33" s="17"/>
      <c r="I33" s="17"/>
      <c r="J33" s="17"/>
      <c r="K33" s="17"/>
      <c r="L33" s="17"/>
      <c r="M33" s="17"/>
      <c r="N33" s="17"/>
      <c r="O33" s="17"/>
      <c r="P33" s="17"/>
      <c r="Q33" s="37"/>
    </row>
    <row r="34" spans="1:17" ht="30" customHeight="1">
      <c r="A34" s="41"/>
      <c r="B34" s="36">
        <f>IF('BORANG PEREKODAN'!B36="","",'BORANG PEREKODAN'!B36)</f>
        <v>22</v>
      </c>
      <c r="C34" s="34" t="str">
        <f>IF('BORANG PEREKODAN'!C36="","",'BORANG PEREKODAN'!C36)</f>
        <v/>
      </c>
      <c r="D34" s="35" t="str">
        <f>IF('BORANG PEREKODAN'!D36="","",'BORANG PEREKODAN'!D36)</f>
        <v/>
      </c>
      <c r="E34" s="34" t="str">
        <f>IF('BORANG PEREKODAN'!E36="","",'BORANG PEREKODAN'!E36)</f>
        <v/>
      </c>
      <c r="F34" s="83"/>
      <c r="G34" s="17"/>
      <c r="H34" s="17"/>
      <c r="I34" s="17"/>
      <c r="J34" s="17"/>
      <c r="K34" s="17"/>
      <c r="L34" s="17"/>
      <c r="M34" s="17"/>
      <c r="N34" s="17"/>
      <c r="O34" s="17"/>
      <c r="P34" s="17"/>
      <c r="Q34" s="37"/>
    </row>
    <row r="35" spans="1:17" ht="30" customHeight="1">
      <c r="A35" s="41"/>
      <c r="B35" s="36">
        <f>IF('BORANG PEREKODAN'!B37="","",'BORANG PEREKODAN'!B37)</f>
        <v>23</v>
      </c>
      <c r="C35" s="34" t="str">
        <f>IF('BORANG PEREKODAN'!C37="","",'BORANG PEREKODAN'!C37)</f>
        <v/>
      </c>
      <c r="D35" s="35" t="str">
        <f>IF('BORANG PEREKODAN'!D37="","",'BORANG PEREKODAN'!D37)</f>
        <v/>
      </c>
      <c r="E35" s="34" t="str">
        <f>IF('BORANG PEREKODAN'!E37="","",'BORANG PEREKODAN'!E37)</f>
        <v/>
      </c>
      <c r="F35" s="83"/>
      <c r="G35" s="17"/>
      <c r="H35" s="17"/>
      <c r="I35" s="17"/>
      <c r="J35" s="17"/>
      <c r="K35" s="17"/>
      <c r="L35" s="17"/>
      <c r="M35" s="17"/>
      <c r="N35" s="17"/>
      <c r="O35" s="17"/>
      <c r="P35" s="17"/>
      <c r="Q35" s="37"/>
    </row>
    <row r="36" spans="1:17" ht="30" customHeight="1">
      <c r="A36" s="41"/>
      <c r="B36" s="36">
        <f>IF('BORANG PEREKODAN'!B38="","",'BORANG PEREKODAN'!B38)</f>
        <v>24</v>
      </c>
      <c r="C36" s="34" t="str">
        <f>IF('BORANG PEREKODAN'!C38="","",'BORANG PEREKODAN'!C38)</f>
        <v/>
      </c>
      <c r="D36" s="35" t="str">
        <f>IF('BORANG PEREKODAN'!D38="","",'BORANG PEREKODAN'!D38)</f>
        <v/>
      </c>
      <c r="E36" s="34" t="str">
        <f>IF('BORANG PEREKODAN'!E38="","",'BORANG PEREKODAN'!E38)</f>
        <v/>
      </c>
      <c r="F36" s="83"/>
      <c r="G36" s="17"/>
      <c r="H36" s="17"/>
      <c r="I36" s="17"/>
      <c r="J36" s="17"/>
      <c r="K36" s="17"/>
      <c r="L36" s="17"/>
      <c r="M36" s="17"/>
      <c r="N36" s="17"/>
      <c r="O36" s="17"/>
      <c r="P36" s="17"/>
      <c r="Q36" s="37"/>
    </row>
    <row r="37" spans="1:17" ht="30" customHeight="1">
      <c r="A37" s="41"/>
      <c r="B37" s="36">
        <f>IF('BORANG PEREKODAN'!B39="","",'BORANG PEREKODAN'!B39)</f>
        <v>25</v>
      </c>
      <c r="C37" s="34" t="str">
        <f>IF('BORANG PEREKODAN'!C39="","",'BORANG PEREKODAN'!C39)</f>
        <v/>
      </c>
      <c r="D37" s="35" t="str">
        <f>IF('BORANG PEREKODAN'!D39="","",'BORANG PEREKODAN'!D39)</f>
        <v/>
      </c>
      <c r="E37" s="34" t="str">
        <f>IF('BORANG PEREKODAN'!E39="","",'BORANG PEREKODAN'!E39)</f>
        <v/>
      </c>
      <c r="F37" s="83"/>
      <c r="G37" s="17"/>
      <c r="H37" s="17"/>
      <c r="I37" s="17"/>
      <c r="J37" s="17"/>
      <c r="K37" s="17"/>
      <c r="L37" s="17"/>
      <c r="M37" s="17"/>
      <c r="N37" s="17"/>
      <c r="O37" s="17"/>
      <c r="P37" s="17"/>
      <c r="Q37" s="37"/>
    </row>
    <row r="38" spans="1:17" ht="30" customHeight="1">
      <c r="A38" s="41"/>
      <c r="B38" s="36">
        <f>IF('BORANG PEREKODAN'!B40="","",'BORANG PEREKODAN'!B40)</f>
        <v>26</v>
      </c>
      <c r="C38" s="34" t="str">
        <f>IF('BORANG PEREKODAN'!C40="","",'BORANG PEREKODAN'!C40)</f>
        <v/>
      </c>
      <c r="D38" s="35" t="str">
        <f>IF('BORANG PEREKODAN'!D40="","",'BORANG PEREKODAN'!D40)</f>
        <v/>
      </c>
      <c r="E38" s="34" t="str">
        <f>IF('BORANG PEREKODAN'!E40="","",'BORANG PEREKODAN'!E40)</f>
        <v/>
      </c>
      <c r="F38" s="83"/>
      <c r="G38" s="17"/>
      <c r="H38" s="17"/>
      <c r="I38" s="17"/>
      <c r="J38" s="17"/>
      <c r="K38" s="17"/>
      <c r="L38" s="17"/>
      <c r="M38" s="17"/>
      <c r="N38" s="17"/>
      <c r="O38" s="17"/>
      <c r="P38" s="17"/>
      <c r="Q38" s="37"/>
    </row>
    <row r="39" spans="1:17" ht="30" customHeight="1">
      <c r="A39" s="41"/>
      <c r="B39" s="36">
        <f>IF('BORANG PEREKODAN'!B41="","",'BORANG PEREKODAN'!B41)</f>
        <v>27</v>
      </c>
      <c r="C39" s="34" t="str">
        <f>IF('BORANG PEREKODAN'!C41="","",'BORANG PEREKODAN'!C41)</f>
        <v/>
      </c>
      <c r="D39" s="35" t="str">
        <f>IF('BORANG PEREKODAN'!D41="","",'BORANG PEREKODAN'!D41)</f>
        <v/>
      </c>
      <c r="E39" s="34" t="str">
        <f>IF('BORANG PEREKODAN'!E41="","",'BORANG PEREKODAN'!E41)</f>
        <v/>
      </c>
      <c r="F39" s="83"/>
      <c r="G39" s="17"/>
      <c r="H39" s="17"/>
      <c r="I39" s="17"/>
      <c r="J39" s="17"/>
      <c r="K39" s="17"/>
      <c r="L39" s="17"/>
      <c r="M39" s="17"/>
      <c r="N39" s="17"/>
      <c r="O39" s="17"/>
      <c r="P39" s="17"/>
      <c r="Q39" s="37"/>
    </row>
    <row r="40" spans="1:17" ht="30" customHeight="1">
      <c r="A40" s="41"/>
      <c r="B40" s="36">
        <f>IF('BORANG PEREKODAN'!B42="","",'BORANG PEREKODAN'!B42)</f>
        <v>28</v>
      </c>
      <c r="C40" s="34" t="str">
        <f>IF('BORANG PEREKODAN'!C42="","",'BORANG PEREKODAN'!C42)</f>
        <v/>
      </c>
      <c r="D40" s="35" t="str">
        <f>IF('BORANG PEREKODAN'!D42="","",'BORANG PEREKODAN'!D42)</f>
        <v/>
      </c>
      <c r="E40" s="34" t="str">
        <f>IF('BORANG PEREKODAN'!E42="","",'BORANG PEREKODAN'!E42)</f>
        <v/>
      </c>
      <c r="F40" s="83"/>
      <c r="G40" s="17"/>
      <c r="H40" s="17"/>
      <c r="I40" s="17"/>
      <c r="J40" s="17"/>
      <c r="K40" s="17"/>
      <c r="L40" s="17"/>
      <c r="M40" s="17"/>
      <c r="N40" s="17"/>
      <c r="O40" s="17"/>
      <c r="P40" s="17"/>
      <c r="Q40" s="37"/>
    </row>
    <row r="41" spans="1:17" ht="30" customHeight="1">
      <c r="A41" s="41"/>
      <c r="B41" s="36">
        <f>IF('BORANG PEREKODAN'!B43="","",'BORANG PEREKODAN'!B43)</f>
        <v>29</v>
      </c>
      <c r="C41" s="34" t="str">
        <f>IF('BORANG PEREKODAN'!C43="","",'BORANG PEREKODAN'!C43)</f>
        <v/>
      </c>
      <c r="D41" s="35" t="str">
        <f>IF('BORANG PEREKODAN'!D43="","",'BORANG PEREKODAN'!D43)</f>
        <v/>
      </c>
      <c r="E41" s="34" t="str">
        <f>IF('BORANG PEREKODAN'!E43="","",'BORANG PEREKODAN'!E43)</f>
        <v/>
      </c>
      <c r="F41" s="83"/>
      <c r="G41" s="17"/>
      <c r="H41" s="17"/>
      <c r="I41" s="17"/>
      <c r="J41" s="17"/>
      <c r="K41" s="17"/>
      <c r="L41" s="17"/>
      <c r="M41" s="17"/>
      <c r="N41" s="17"/>
      <c r="O41" s="17"/>
      <c r="P41" s="17"/>
      <c r="Q41" s="37"/>
    </row>
    <row r="42" spans="1:17" ht="30" customHeight="1">
      <c r="A42" s="41"/>
      <c r="B42" s="36">
        <f>IF('BORANG PEREKODAN'!B44="","",'BORANG PEREKODAN'!B44)</f>
        <v>30</v>
      </c>
      <c r="C42" s="34" t="str">
        <f>IF('BORANG PEREKODAN'!C44="","",'BORANG PEREKODAN'!C44)</f>
        <v/>
      </c>
      <c r="D42" s="35" t="str">
        <f>IF('BORANG PEREKODAN'!D44="","",'BORANG PEREKODAN'!D44)</f>
        <v/>
      </c>
      <c r="E42" s="34" t="str">
        <f>IF('BORANG PEREKODAN'!E44="","",'BORANG PEREKODAN'!E44)</f>
        <v/>
      </c>
      <c r="F42" s="83"/>
      <c r="G42" s="17"/>
      <c r="H42" s="17"/>
      <c r="I42" s="17"/>
      <c r="J42" s="17"/>
      <c r="K42" s="17"/>
      <c r="L42" s="17"/>
      <c r="M42" s="17"/>
      <c r="N42" s="17"/>
      <c r="O42" s="17"/>
      <c r="P42" s="17"/>
      <c r="Q42" s="37"/>
    </row>
    <row r="43" spans="1:17" ht="30" customHeight="1">
      <c r="A43" s="41"/>
      <c r="B43" s="36">
        <f>IF('BORANG PEREKODAN'!B45="","",'BORANG PEREKODAN'!B45)</f>
        <v>31</v>
      </c>
      <c r="C43" s="34" t="str">
        <f>IF('BORANG PEREKODAN'!C45="","",'BORANG PEREKODAN'!C45)</f>
        <v/>
      </c>
      <c r="D43" s="35" t="str">
        <f>IF('BORANG PEREKODAN'!D45="","",'BORANG PEREKODAN'!D45)</f>
        <v/>
      </c>
      <c r="E43" s="34" t="str">
        <f>IF('BORANG PEREKODAN'!E45="","",'BORANG PEREKODAN'!E45)</f>
        <v/>
      </c>
      <c r="F43" s="83"/>
      <c r="G43" s="17"/>
      <c r="H43" s="17"/>
      <c r="I43" s="17"/>
      <c r="J43" s="17"/>
      <c r="K43" s="17"/>
      <c r="L43" s="17"/>
      <c r="M43" s="17"/>
      <c r="N43" s="17"/>
      <c r="O43" s="17"/>
      <c r="P43" s="17"/>
      <c r="Q43" s="37"/>
    </row>
    <row r="44" spans="1:17" ht="30" customHeight="1">
      <c r="A44" s="41"/>
      <c r="B44" s="36">
        <f>IF('BORANG PEREKODAN'!B46="","",'BORANG PEREKODAN'!B46)</f>
        <v>32</v>
      </c>
      <c r="C44" s="34" t="str">
        <f>IF('BORANG PEREKODAN'!C46="","",'BORANG PEREKODAN'!C46)</f>
        <v/>
      </c>
      <c r="D44" s="35" t="str">
        <f>IF('BORANG PEREKODAN'!D46="","",'BORANG PEREKODAN'!D46)</f>
        <v/>
      </c>
      <c r="E44" s="34" t="str">
        <f>IF('BORANG PEREKODAN'!E46="","",'BORANG PEREKODAN'!E46)</f>
        <v/>
      </c>
      <c r="F44" s="83"/>
      <c r="G44" s="17"/>
      <c r="H44" s="17"/>
      <c r="I44" s="17"/>
      <c r="J44" s="17"/>
      <c r="K44" s="17"/>
      <c r="L44" s="17"/>
      <c r="M44" s="17"/>
      <c r="N44" s="17"/>
      <c r="O44" s="17"/>
      <c r="P44" s="17"/>
      <c r="Q44" s="37"/>
    </row>
    <row r="45" spans="1:17" ht="30" customHeight="1">
      <c r="A45" s="41"/>
      <c r="B45" s="36">
        <f>IF('BORANG PEREKODAN'!B47="","",'BORANG PEREKODAN'!B47)</f>
        <v>33</v>
      </c>
      <c r="C45" s="34" t="str">
        <f>IF('BORANG PEREKODAN'!C47="","",'BORANG PEREKODAN'!C47)</f>
        <v/>
      </c>
      <c r="D45" s="35" t="str">
        <f>IF('BORANG PEREKODAN'!D47="","",'BORANG PEREKODAN'!D47)</f>
        <v/>
      </c>
      <c r="E45" s="34" t="str">
        <f>IF('BORANG PEREKODAN'!E47="","",'BORANG PEREKODAN'!E47)</f>
        <v/>
      </c>
      <c r="F45" s="83"/>
      <c r="G45" s="17"/>
      <c r="H45" s="17"/>
      <c r="I45" s="17"/>
      <c r="J45" s="17"/>
      <c r="K45" s="17"/>
      <c r="L45" s="17"/>
      <c r="M45" s="17"/>
      <c r="N45" s="17"/>
      <c r="O45" s="17"/>
      <c r="P45" s="17"/>
      <c r="Q45" s="37"/>
    </row>
    <row r="46" spans="1:17" ht="30" customHeight="1">
      <c r="A46" s="41"/>
      <c r="B46" s="36">
        <f>IF('BORANG PEREKODAN'!B48="","",'BORANG PEREKODAN'!B48)</f>
        <v>34</v>
      </c>
      <c r="C46" s="34" t="str">
        <f>IF('BORANG PEREKODAN'!C48="","",'BORANG PEREKODAN'!C48)</f>
        <v/>
      </c>
      <c r="D46" s="35" t="str">
        <f>IF('BORANG PEREKODAN'!D48="","",'BORANG PEREKODAN'!D48)</f>
        <v/>
      </c>
      <c r="E46" s="34" t="str">
        <f>IF('BORANG PEREKODAN'!E48="","",'BORANG PEREKODAN'!E48)</f>
        <v/>
      </c>
      <c r="F46" s="83"/>
      <c r="G46" s="17"/>
      <c r="H46" s="17"/>
      <c r="I46" s="17"/>
      <c r="J46" s="17"/>
      <c r="K46" s="17"/>
      <c r="L46" s="17"/>
      <c r="M46" s="17"/>
      <c r="N46" s="17"/>
      <c r="O46" s="17"/>
      <c r="P46" s="17"/>
      <c r="Q46" s="37"/>
    </row>
    <row r="47" spans="1:17" ht="30" customHeight="1">
      <c r="A47" s="41"/>
      <c r="B47" s="36">
        <f>IF('BORANG PEREKODAN'!B49="","",'BORANG PEREKODAN'!B49)</f>
        <v>35</v>
      </c>
      <c r="C47" s="34" t="str">
        <f>IF('BORANG PEREKODAN'!C49="","",'BORANG PEREKODAN'!C49)</f>
        <v/>
      </c>
      <c r="D47" s="35" t="str">
        <f>IF('BORANG PEREKODAN'!D49="","",'BORANG PEREKODAN'!D49)</f>
        <v/>
      </c>
      <c r="E47" s="34" t="str">
        <f>IF('BORANG PEREKODAN'!E49="","",'BORANG PEREKODAN'!E49)</f>
        <v/>
      </c>
      <c r="F47" s="83"/>
      <c r="G47" s="17"/>
      <c r="H47" s="17"/>
      <c r="I47" s="17"/>
      <c r="J47" s="17"/>
      <c r="K47" s="17"/>
      <c r="L47" s="17"/>
      <c r="M47" s="17"/>
      <c r="N47" s="17"/>
      <c r="O47" s="17"/>
      <c r="P47" s="17"/>
      <c r="Q47" s="37"/>
    </row>
    <row r="48" spans="1:17" ht="30" customHeight="1">
      <c r="A48" s="41"/>
      <c r="B48" s="36">
        <f>IF('BORANG PEREKODAN'!B50="","",'BORANG PEREKODAN'!B50)</f>
        <v>36</v>
      </c>
      <c r="C48" s="34" t="str">
        <f>IF('BORANG PEREKODAN'!C50="","",'BORANG PEREKODAN'!C50)</f>
        <v/>
      </c>
      <c r="D48" s="35" t="str">
        <f>IF('BORANG PEREKODAN'!D50="","",'BORANG PEREKODAN'!D50)</f>
        <v/>
      </c>
      <c r="E48" s="34" t="str">
        <f>IF('BORANG PEREKODAN'!E50="","",'BORANG PEREKODAN'!E50)</f>
        <v/>
      </c>
      <c r="F48" s="83"/>
      <c r="G48" s="17"/>
      <c r="H48" s="17"/>
      <c r="I48" s="17"/>
      <c r="J48" s="17"/>
      <c r="K48" s="17"/>
      <c r="L48" s="17"/>
      <c r="M48" s="17"/>
      <c r="N48" s="17"/>
      <c r="O48" s="17"/>
      <c r="P48" s="17"/>
      <c r="Q48" s="37"/>
    </row>
    <row r="49" spans="1:17" ht="30" customHeight="1">
      <c r="A49" s="41"/>
      <c r="B49" s="36">
        <f>IF('BORANG PEREKODAN'!B51="","",'BORANG PEREKODAN'!B51)</f>
        <v>37</v>
      </c>
      <c r="C49" s="34" t="str">
        <f>IF('BORANG PEREKODAN'!C51="","",'BORANG PEREKODAN'!C51)</f>
        <v/>
      </c>
      <c r="D49" s="35" t="str">
        <f>IF('BORANG PEREKODAN'!D51="","",'BORANG PEREKODAN'!D51)</f>
        <v/>
      </c>
      <c r="E49" s="34" t="str">
        <f>IF('BORANG PEREKODAN'!E51="","",'BORANG PEREKODAN'!E51)</f>
        <v/>
      </c>
      <c r="F49" s="83"/>
      <c r="G49" s="17"/>
      <c r="H49" s="17"/>
      <c r="I49" s="17"/>
      <c r="J49" s="17"/>
      <c r="K49" s="17"/>
      <c r="L49" s="17"/>
      <c r="M49" s="17"/>
      <c r="N49" s="17"/>
      <c r="O49" s="17"/>
      <c r="P49" s="17"/>
      <c r="Q49" s="37"/>
    </row>
    <row r="50" spans="1:17" ht="30" customHeight="1">
      <c r="A50" s="41"/>
      <c r="B50" s="36">
        <f>IF('BORANG PEREKODAN'!B52="","",'BORANG PEREKODAN'!B52)</f>
        <v>38</v>
      </c>
      <c r="C50" s="34" t="str">
        <f>IF('BORANG PEREKODAN'!C52="","",'BORANG PEREKODAN'!C52)</f>
        <v/>
      </c>
      <c r="D50" s="35" t="str">
        <f>IF('BORANG PEREKODAN'!D52="","",'BORANG PEREKODAN'!D52)</f>
        <v/>
      </c>
      <c r="E50" s="34" t="str">
        <f>IF('BORANG PEREKODAN'!E52="","",'BORANG PEREKODAN'!E52)</f>
        <v/>
      </c>
      <c r="F50" s="83"/>
      <c r="G50" s="17"/>
      <c r="H50" s="17"/>
      <c r="I50" s="17"/>
      <c r="J50" s="17"/>
      <c r="K50" s="17"/>
      <c r="L50" s="17"/>
      <c r="M50" s="17"/>
      <c r="N50" s="17"/>
      <c r="O50" s="17"/>
      <c r="P50" s="17"/>
      <c r="Q50" s="37"/>
    </row>
    <row r="51" spans="1:17" ht="30" customHeight="1">
      <c r="A51" s="41"/>
      <c r="B51" s="36">
        <f>IF('BORANG PEREKODAN'!B53="","",'BORANG PEREKODAN'!B53)</f>
        <v>39</v>
      </c>
      <c r="C51" s="34" t="str">
        <f>IF('BORANG PEREKODAN'!C53="","",'BORANG PEREKODAN'!C53)</f>
        <v/>
      </c>
      <c r="D51" s="35" t="str">
        <f>IF('BORANG PEREKODAN'!D53="","",'BORANG PEREKODAN'!D53)</f>
        <v/>
      </c>
      <c r="E51" s="34" t="str">
        <f>IF('BORANG PEREKODAN'!E53="","",'BORANG PEREKODAN'!E53)</f>
        <v/>
      </c>
      <c r="F51" s="83"/>
      <c r="G51" s="17"/>
      <c r="H51" s="17"/>
      <c r="I51" s="17"/>
      <c r="J51" s="17"/>
      <c r="K51" s="17"/>
      <c r="L51" s="17"/>
      <c r="M51" s="17"/>
      <c r="N51" s="17"/>
      <c r="O51" s="17"/>
      <c r="P51" s="17"/>
      <c r="Q51" s="37"/>
    </row>
    <row r="52" spans="1:17" ht="30" customHeight="1">
      <c r="A52" s="41"/>
      <c r="B52" s="36">
        <f>IF('BORANG PEREKODAN'!B54="","",'BORANG PEREKODAN'!B54)</f>
        <v>40</v>
      </c>
      <c r="C52" s="34" t="str">
        <f>IF('BORANG PEREKODAN'!C54="","",'BORANG PEREKODAN'!C54)</f>
        <v/>
      </c>
      <c r="D52" s="35" t="str">
        <f>IF('BORANG PEREKODAN'!D54="","",'BORANG PEREKODAN'!D54)</f>
        <v/>
      </c>
      <c r="E52" s="34" t="str">
        <f>IF('BORANG PEREKODAN'!E54="","",'BORANG PEREKODAN'!E54)</f>
        <v/>
      </c>
      <c r="F52" s="83"/>
      <c r="G52" s="17"/>
      <c r="H52" s="17"/>
      <c r="I52" s="17"/>
      <c r="J52" s="17"/>
      <c r="K52" s="17"/>
      <c r="L52" s="17"/>
      <c r="M52" s="17"/>
      <c r="N52" s="17"/>
      <c r="O52" s="17"/>
      <c r="P52" s="17"/>
      <c r="Q52" s="37"/>
    </row>
    <row r="53" spans="1:17" ht="30" customHeight="1">
      <c r="A53" s="41"/>
      <c r="B53" s="36">
        <f>IF('BORANG PEREKODAN'!B55="","",'BORANG PEREKODAN'!B55)</f>
        <v>41</v>
      </c>
      <c r="C53" s="34" t="str">
        <f>IF('BORANG PEREKODAN'!C55="","",'BORANG PEREKODAN'!C55)</f>
        <v/>
      </c>
      <c r="D53" s="35" t="str">
        <f>IF('BORANG PEREKODAN'!D55="","",'BORANG PEREKODAN'!D55)</f>
        <v/>
      </c>
      <c r="E53" s="34" t="str">
        <f>IF('BORANG PEREKODAN'!E55="","",'BORANG PEREKODAN'!E55)</f>
        <v/>
      </c>
      <c r="F53" s="83"/>
      <c r="G53" s="17"/>
      <c r="H53" s="17"/>
      <c r="I53" s="17"/>
      <c r="J53" s="17"/>
      <c r="K53" s="17"/>
      <c r="L53" s="17"/>
      <c r="M53" s="17"/>
      <c r="N53" s="17"/>
      <c r="O53" s="17"/>
      <c r="P53" s="17"/>
      <c r="Q53" s="37"/>
    </row>
    <row r="54" spans="1:17" ht="30" customHeight="1">
      <c r="A54" s="41"/>
      <c r="B54" s="36">
        <f>IF('BORANG PEREKODAN'!B56="","",'BORANG PEREKODAN'!B56)</f>
        <v>42</v>
      </c>
      <c r="C54" s="34" t="str">
        <f>IF('BORANG PEREKODAN'!C56="","",'BORANG PEREKODAN'!C56)</f>
        <v/>
      </c>
      <c r="D54" s="35" t="str">
        <f>IF('BORANG PEREKODAN'!D56="","",'BORANG PEREKODAN'!D56)</f>
        <v/>
      </c>
      <c r="E54" s="34" t="str">
        <f>IF('BORANG PEREKODAN'!E56="","",'BORANG PEREKODAN'!E56)</f>
        <v/>
      </c>
      <c r="F54" s="83"/>
      <c r="G54" s="17"/>
      <c r="H54" s="17"/>
      <c r="I54" s="17"/>
      <c r="J54" s="17"/>
      <c r="K54" s="17"/>
      <c r="L54" s="17"/>
      <c r="M54" s="17"/>
      <c r="N54" s="17"/>
      <c r="O54" s="17"/>
      <c r="P54" s="17"/>
      <c r="Q54" s="37"/>
    </row>
    <row r="55" spans="1:17" ht="30" customHeight="1">
      <c r="A55" s="41"/>
      <c r="B55" s="36">
        <f>IF('BORANG PEREKODAN'!B57="","",'BORANG PEREKODAN'!B57)</f>
        <v>43</v>
      </c>
      <c r="C55" s="34" t="str">
        <f>IF('BORANG PEREKODAN'!C57="","",'BORANG PEREKODAN'!C57)</f>
        <v/>
      </c>
      <c r="D55" s="35" t="str">
        <f>IF('BORANG PEREKODAN'!D57="","",'BORANG PEREKODAN'!D57)</f>
        <v/>
      </c>
      <c r="E55" s="34" t="str">
        <f>IF('BORANG PEREKODAN'!E57="","",'BORANG PEREKODAN'!E57)</f>
        <v/>
      </c>
      <c r="F55" s="83"/>
      <c r="G55" s="17"/>
      <c r="H55" s="17"/>
      <c r="I55" s="17"/>
      <c r="J55" s="17"/>
      <c r="K55" s="17"/>
      <c r="L55" s="17"/>
      <c r="M55" s="17"/>
      <c r="N55" s="17"/>
      <c r="O55" s="17"/>
      <c r="P55" s="17"/>
      <c r="Q55" s="37"/>
    </row>
    <row r="56" spans="1:17" ht="30" customHeight="1">
      <c r="A56" s="41"/>
      <c r="B56" s="36">
        <f>IF('BORANG PEREKODAN'!B58="","",'BORANG PEREKODAN'!B58)</f>
        <v>44</v>
      </c>
      <c r="C56" s="34" t="str">
        <f>IF('BORANG PEREKODAN'!C58="","",'BORANG PEREKODAN'!C58)</f>
        <v/>
      </c>
      <c r="D56" s="35" t="str">
        <f>IF('BORANG PEREKODAN'!D58="","",'BORANG PEREKODAN'!D58)</f>
        <v/>
      </c>
      <c r="E56" s="34" t="str">
        <f>IF('BORANG PEREKODAN'!E58="","",'BORANG PEREKODAN'!E58)</f>
        <v/>
      </c>
      <c r="F56" s="83"/>
      <c r="G56" s="17"/>
      <c r="H56" s="17"/>
      <c r="I56" s="17"/>
      <c r="J56" s="17"/>
      <c r="K56" s="17"/>
      <c r="L56" s="17"/>
      <c r="M56" s="17"/>
      <c r="N56" s="17"/>
      <c r="O56" s="17"/>
      <c r="P56" s="17"/>
      <c r="Q56" s="37"/>
    </row>
    <row r="57" spans="1:17" ht="30" customHeight="1">
      <c r="A57" s="41"/>
      <c r="B57" s="36">
        <f>IF('BORANG PEREKODAN'!B59="","",'BORANG PEREKODAN'!B59)</f>
        <v>45</v>
      </c>
      <c r="C57" s="34" t="str">
        <f>IF('BORANG PEREKODAN'!C59="","",'BORANG PEREKODAN'!C59)</f>
        <v/>
      </c>
      <c r="D57" s="35" t="str">
        <f>IF('BORANG PEREKODAN'!D59="","",'BORANG PEREKODAN'!D59)</f>
        <v/>
      </c>
      <c r="E57" s="34" t="str">
        <f>IF('BORANG PEREKODAN'!E59="","",'BORANG PEREKODAN'!E59)</f>
        <v/>
      </c>
      <c r="F57" s="83"/>
      <c r="G57" s="17"/>
      <c r="H57" s="17"/>
      <c r="I57" s="17"/>
      <c r="J57" s="17"/>
      <c r="K57" s="17"/>
      <c r="L57" s="17"/>
      <c r="M57" s="17"/>
      <c r="N57" s="17"/>
      <c r="O57" s="17"/>
      <c r="P57" s="17"/>
      <c r="Q57" s="37"/>
    </row>
    <row r="58" spans="1:17" ht="30" customHeight="1">
      <c r="A58" s="42"/>
      <c r="B58" s="36">
        <f>IF('BORANG PEREKODAN'!B60="","",'BORANG PEREKODAN'!B60)</f>
        <v>46</v>
      </c>
      <c r="C58" s="34" t="str">
        <f>IF('BORANG PEREKODAN'!C60="","",'BORANG PEREKODAN'!C60)</f>
        <v/>
      </c>
      <c r="D58" s="35" t="str">
        <f>IF('BORANG PEREKODAN'!D60="","",'BORANG PEREKODAN'!D60)</f>
        <v/>
      </c>
      <c r="E58" s="34" t="str">
        <f>IF('BORANG PEREKODAN'!E60="","",'BORANG PEREKODAN'!E60)</f>
        <v/>
      </c>
      <c r="F58" s="83"/>
      <c r="G58" s="17"/>
      <c r="H58" s="17"/>
      <c r="I58" s="17"/>
      <c r="J58" s="17"/>
      <c r="K58" s="17"/>
      <c r="L58" s="17"/>
      <c r="M58" s="17"/>
      <c r="N58" s="17"/>
      <c r="O58" s="17"/>
      <c r="P58" s="17"/>
      <c r="Q58" s="37"/>
    </row>
    <row r="59" spans="1:17" ht="30" customHeight="1">
      <c r="A59" s="42"/>
      <c r="B59" s="36">
        <f>IF('BORANG PEREKODAN'!B61="","",'BORANG PEREKODAN'!B61)</f>
        <v>47</v>
      </c>
      <c r="C59" s="34" t="str">
        <f>IF('BORANG PEREKODAN'!C61="","",'BORANG PEREKODAN'!C61)</f>
        <v/>
      </c>
      <c r="D59" s="35" t="str">
        <f>IF('BORANG PEREKODAN'!D61="","",'BORANG PEREKODAN'!D61)</f>
        <v/>
      </c>
      <c r="E59" s="34" t="str">
        <f>IF('BORANG PEREKODAN'!E61="","",'BORANG PEREKODAN'!E61)</f>
        <v/>
      </c>
      <c r="F59" s="83"/>
      <c r="G59" s="17"/>
      <c r="H59" s="17"/>
      <c r="I59" s="17"/>
      <c r="J59" s="17"/>
      <c r="K59" s="17"/>
      <c r="L59" s="17"/>
      <c r="M59" s="17"/>
      <c r="N59" s="17"/>
      <c r="O59" s="17"/>
      <c r="P59" s="17"/>
      <c r="Q59" s="37"/>
    </row>
    <row r="60" spans="1:17" ht="25.5" customHeight="1">
      <c r="B60" s="36">
        <f>IF('BORANG PEREKODAN'!B62="","",'BORANG PEREKODAN'!B62)</f>
        <v>48</v>
      </c>
      <c r="C60" s="34" t="str">
        <f>IF('BORANG PEREKODAN'!C62="","",'BORANG PEREKODAN'!C62)</f>
        <v/>
      </c>
      <c r="D60" s="35" t="str">
        <f>IF('BORANG PEREKODAN'!D62="","",'BORANG PEREKODAN'!D62)</f>
        <v/>
      </c>
      <c r="E60" s="34" t="str">
        <f>IF('BORANG PEREKODAN'!E62="","",'BORANG PEREKODAN'!E62)</f>
        <v/>
      </c>
      <c r="F60" s="83"/>
      <c r="G60" s="17"/>
      <c r="H60" s="17"/>
      <c r="I60" s="17"/>
      <c r="J60" s="17"/>
      <c r="K60" s="17"/>
      <c r="L60" s="17"/>
      <c r="M60" s="17"/>
      <c r="N60" s="17"/>
      <c r="O60" s="17"/>
      <c r="P60" s="17"/>
      <c r="Q60" s="37"/>
    </row>
    <row r="61" spans="1:17" ht="26.25" customHeight="1">
      <c r="B61" s="36">
        <f>IF('BORANG PEREKODAN'!B63="","",'BORANG PEREKODAN'!B63)</f>
        <v>49</v>
      </c>
      <c r="C61" s="34" t="str">
        <f>IF('BORANG PEREKODAN'!C63="","",'BORANG PEREKODAN'!C63)</f>
        <v/>
      </c>
      <c r="D61" s="35" t="str">
        <f>IF('BORANG PEREKODAN'!D63="","",'BORANG PEREKODAN'!D63)</f>
        <v/>
      </c>
      <c r="E61" s="34" t="str">
        <f>IF('BORANG PEREKODAN'!E63="","",'BORANG PEREKODAN'!E63)</f>
        <v/>
      </c>
      <c r="F61" s="83"/>
      <c r="G61" s="17"/>
      <c r="H61" s="17"/>
      <c r="I61" s="17"/>
      <c r="J61" s="17"/>
      <c r="K61" s="17"/>
      <c r="L61" s="17"/>
      <c r="M61" s="17"/>
      <c r="N61" s="17"/>
      <c r="O61" s="17"/>
      <c r="P61" s="17"/>
      <c r="Q61" s="37"/>
    </row>
    <row r="62" spans="1:17" ht="26.25" customHeight="1" thickBot="1">
      <c r="B62" s="38">
        <f>IF('BORANG PEREKODAN'!B64="","",'BORANG PEREKODAN'!B64)</f>
        <v>50</v>
      </c>
      <c r="C62" s="39" t="str">
        <f>IF('BORANG PEREKODAN'!C64="","",'BORANG PEREKODAN'!C64)</f>
        <v/>
      </c>
      <c r="D62" s="40" t="str">
        <f>IF('BORANG PEREKODAN'!D64="","",'BORANG PEREKODAN'!D64)</f>
        <v/>
      </c>
      <c r="E62" s="39" t="str">
        <f>IF('BORANG PEREKODAN'!E64="","",'BORANG PEREKODAN'!E64)</f>
        <v/>
      </c>
      <c r="F62" s="84"/>
      <c r="G62" s="76"/>
      <c r="H62" s="76"/>
      <c r="I62" s="76"/>
      <c r="J62" s="76"/>
      <c r="K62" s="76"/>
      <c r="L62" s="76"/>
      <c r="M62" s="76"/>
      <c r="N62" s="76"/>
      <c r="O62" s="76"/>
      <c r="P62" s="76"/>
      <c r="Q62" s="75"/>
    </row>
    <row r="63" spans="1:17">
      <c r="B63" s="4"/>
      <c r="C63" s="4"/>
      <c r="D63" s="4"/>
      <c r="E63" s="4"/>
      <c r="F63" s="4"/>
      <c r="G63" s="4"/>
      <c r="H63" s="4"/>
      <c r="I63" s="4"/>
    </row>
    <row r="64" spans="1:17">
      <c r="B64" s="4"/>
      <c r="C64" s="4"/>
      <c r="D64" s="4"/>
      <c r="E64" s="4"/>
      <c r="F64" s="4"/>
      <c r="G64" s="4"/>
      <c r="H64" s="4"/>
      <c r="I64" s="4"/>
    </row>
  </sheetData>
  <mergeCells count="7">
    <mergeCell ref="A1:J1"/>
    <mergeCell ref="B11:B12"/>
    <mergeCell ref="C11:C12"/>
    <mergeCell ref="D11:D12"/>
    <mergeCell ref="E11:E12"/>
    <mergeCell ref="F11:F12"/>
    <mergeCell ref="G11:Q11"/>
  </mergeCells>
  <phoneticPr fontId="6" type="noConversion"/>
  <dataValidations count="2">
    <dataValidation type="list" allowBlank="1" showInputMessage="1" showErrorMessage="1" error="Pilih Gred Pencapaian Murid" sqref="F13:F62">
      <formula1>$V$3:$V$8</formula1>
    </dataValidation>
    <dataValidation type="list" allowBlank="1" showInputMessage="1" showErrorMessage="1" error="Pilih Band Penguasaan Murid" sqref="G13:Q62">
      <formula1>$U$3:$U$8</formula1>
    </dataValidation>
  </dataValidations>
  <pageMargins left="0.38" right="0.28000000000000003" top="0.74803149606299202" bottom="0.74803149606299202" header="0.31496062992126" footer="0.31496062992126"/>
  <pageSetup paperSize="9" scale="34" orientation="portrait" horizontalDpi="4294967293" verticalDpi="4294967293" r:id="rId1"/>
</worksheet>
</file>

<file path=xl/worksheets/sheet13.xml><?xml version="1.0" encoding="utf-8"?>
<worksheet xmlns="http://schemas.openxmlformats.org/spreadsheetml/2006/main" xmlns:r="http://schemas.openxmlformats.org/officeDocument/2006/relationships">
  <sheetPr codeName="Sheet28">
    <tabColor theme="7" tint="-0.499984740745262"/>
  </sheetPr>
  <dimension ref="A1:S64"/>
  <sheetViews>
    <sheetView showGridLines="0" showRowColHeaders="0" view="pageBreakPreview" zoomScaleNormal="60" zoomScaleSheetLayoutView="100" workbookViewId="0">
      <selection activeCell="C15" sqref="C15"/>
    </sheetView>
  </sheetViews>
  <sheetFormatPr defaultColWidth="9.125" defaultRowHeight="14.25"/>
  <cols>
    <col min="1" max="1" width="9.125" style="43"/>
    <col min="2" max="2" width="6.75" style="1" customWidth="1"/>
    <col min="3" max="3" width="26" style="2" customWidth="1"/>
    <col min="4" max="4" width="51.75" style="1" customWidth="1"/>
    <col min="5" max="5" width="5.375" style="1" bestFit="1" customWidth="1"/>
    <col min="6" max="6" width="16.25" style="1" customWidth="1"/>
    <col min="7" max="7" width="22.25" style="1" customWidth="1"/>
    <col min="8" max="8" width="19.125" style="1" customWidth="1"/>
    <col min="9" max="9" width="12.75" style="1" hidden="1" customWidth="1"/>
    <col min="10" max="10" width="18" style="43" hidden="1" customWidth="1"/>
    <col min="11" max="11" width="11.375" style="43" hidden="1" customWidth="1"/>
    <col min="12" max="12" width="13.25" style="43" hidden="1" customWidth="1"/>
    <col min="13" max="13" width="23.125" style="43" hidden="1" customWidth="1"/>
    <col min="14" max="14" width="1.375" style="43" hidden="1" customWidth="1"/>
    <col min="15" max="17" width="9.125" style="1"/>
    <col min="18" max="18" width="9.125" style="1" hidden="1" customWidth="1"/>
    <col min="19" max="19" width="0" style="1" hidden="1" customWidth="1"/>
    <col min="20" max="16384" width="9.125" style="1"/>
  </cols>
  <sheetData>
    <row r="1" spans="1:19" s="45" customFormat="1" ht="20.25" customHeight="1">
      <c r="A1" s="192" t="s">
        <v>34</v>
      </c>
      <c r="B1" s="192"/>
      <c r="C1" s="192"/>
      <c r="D1" s="192"/>
      <c r="E1" s="192"/>
      <c r="F1" s="192"/>
      <c r="G1" s="192"/>
      <c r="H1" s="192"/>
      <c r="I1" s="192"/>
      <c r="J1" s="192"/>
      <c r="K1" s="43"/>
      <c r="L1" s="43"/>
      <c r="M1" s="43"/>
      <c r="N1" s="43"/>
    </row>
    <row r="2" spans="1:19" s="45" customFormat="1" ht="20.25" customHeight="1">
      <c r="A2" s="41"/>
      <c r="B2" s="61" t="s">
        <v>9</v>
      </c>
      <c r="C2" s="44"/>
      <c r="D2" s="15">
        <f>'BORANG PEREKODAN'!D2</f>
        <v>2017</v>
      </c>
      <c r="E2" s="44"/>
      <c r="F2" s="44"/>
      <c r="G2" s="44"/>
      <c r="H2" s="44"/>
      <c r="I2" s="44"/>
      <c r="J2" s="43"/>
      <c r="K2" s="43"/>
      <c r="L2" s="43"/>
      <c r="M2" s="43"/>
      <c r="N2" s="43"/>
    </row>
    <row r="3" spans="1:19" s="43" customFormat="1" ht="20.25" customHeight="1">
      <c r="A3" s="41"/>
      <c r="B3" s="61" t="s">
        <v>10</v>
      </c>
      <c r="C3" s="44"/>
      <c r="D3" s="16" t="str">
        <f>'BORANG PEREKODAN'!D3</f>
        <v>SJK(C)  FOON YEW 1</v>
      </c>
      <c r="E3" s="44"/>
      <c r="F3" s="44"/>
      <c r="G3" s="44"/>
      <c r="H3" s="44"/>
      <c r="I3" s="44"/>
      <c r="R3" s="62">
        <v>1</v>
      </c>
      <c r="S3" s="62" t="s">
        <v>19</v>
      </c>
    </row>
    <row r="4" spans="1:19" s="43" customFormat="1" ht="21" customHeight="1">
      <c r="A4" s="41"/>
      <c r="B4" s="61" t="s">
        <v>7</v>
      </c>
      <c r="C4" s="44"/>
      <c r="D4" s="16">
        <f>'BORANG PEREKODAN'!D4</f>
        <v>0</v>
      </c>
      <c r="E4" s="44"/>
      <c r="F4" s="44"/>
      <c r="G4" s="44"/>
      <c r="H4" s="44"/>
      <c r="I4" s="44"/>
      <c r="R4" s="62">
        <v>2</v>
      </c>
      <c r="S4" s="62" t="s">
        <v>20</v>
      </c>
    </row>
    <row r="5" spans="1:19" s="43" customFormat="1" ht="21" customHeight="1">
      <c r="A5" s="41"/>
      <c r="B5" s="61" t="s">
        <v>6</v>
      </c>
      <c r="C5" s="44"/>
      <c r="D5" s="16" t="s">
        <v>429</v>
      </c>
      <c r="E5" s="44"/>
      <c r="F5" s="44"/>
      <c r="G5" s="44"/>
      <c r="H5" s="44"/>
      <c r="I5" s="44"/>
      <c r="R5" s="62">
        <v>3</v>
      </c>
      <c r="S5" s="62" t="s">
        <v>21</v>
      </c>
    </row>
    <row r="6" spans="1:19" s="43" customFormat="1" ht="21" customHeight="1">
      <c r="A6" s="41"/>
      <c r="B6" s="61" t="s">
        <v>11</v>
      </c>
      <c r="C6" s="44"/>
      <c r="D6" s="16"/>
      <c r="E6" s="44"/>
      <c r="F6" s="44"/>
      <c r="G6" s="44"/>
      <c r="H6" s="44"/>
      <c r="I6" s="44"/>
      <c r="R6" s="62">
        <v>4</v>
      </c>
      <c r="S6" s="62" t="s">
        <v>22</v>
      </c>
    </row>
    <row r="7" spans="1:19" s="43" customFormat="1" ht="21" customHeight="1">
      <c r="A7" s="41"/>
      <c r="B7" s="46"/>
      <c r="C7" s="44"/>
      <c r="D7" s="44"/>
      <c r="E7" s="44"/>
      <c r="F7" s="44"/>
      <c r="G7" s="44"/>
      <c r="H7" s="44"/>
      <c r="I7" s="44"/>
      <c r="R7" s="62">
        <v>5</v>
      </c>
      <c r="S7" s="62" t="s">
        <v>23</v>
      </c>
    </row>
    <row r="8" spans="1:19" ht="21" customHeight="1">
      <c r="A8" s="41"/>
      <c r="B8" s="46"/>
      <c r="C8" s="44"/>
      <c r="D8" s="44"/>
      <c r="E8" s="44"/>
      <c r="F8" s="44"/>
      <c r="G8" s="44"/>
      <c r="H8" s="44"/>
      <c r="I8" s="44"/>
      <c r="R8" s="63" t="s">
        <v>17</v>
      </c>
      <c r="S8" s="63" t="s">
        <v>36</v>
      </c>
    </row>
    <row r="9" spans="1:19" ht="21.75" customHeight="1">
      <c r="A9" s="41"/>
      <c r="B9" s="46"/>
      <c r="C9" s="44"/>
      <c r="D9" s="44"/>
      <c r="E9" s="44"/>
      <c r="F9" s="44"/>
      <c r="G9" s="44"/>
      <c r="H9" s="44"/>
      <c r="I9" s="44"/>
    </row>
    <row r="10" spans="1:19" ht="30" customHeight="1" thickBot="1">
      <c r="A10" s="41"/>
      <c r="B10" s="43"/>
      <c r="C10" s="47"/>
      <c r="D10" s="43"/>
      <c r="E10" s="43"/>
      <c r="F10" s="44"/>
      <c r="G10" s="44"/>
      <c r="H10" s="66" t="s">
        <v>18</v>
      </c>
      <c r="I10" s="43"/>
    </row>
    <row r="11" spans="1:19" ht="30" customHeight="1" thickBot="1">
      <c r="A11" s="41"/>
      <c r="B11" s="210" t="s">
        <v>0</v>
      </c>
      <c r="C11" s="212" t="s">
        <v>14</v>
      </c>
      <c r="D11" s="195" t="s">
        <v>3</v>
      </c>
      <c r="E11" s="199" t="s">
        <v>2</v>
      </c>
      <c r="F11" s="214" t="s">
        <v>35</v>
      </c>
      <c r="G11" s="207" t="str">
        <f>'PENYATAAN DESKRIPTOR DST_TMK'!B4</f>
        <v>TAJUK/TEMA/KEMAHIRAN</v>
      </c>
      <c r="H11" s="208"/>
      <c r="I11" s="208"/>
      <c r="J11" s="208"/>
      <c r="K11" s="208"/>
      <c r="L11" s="208"/>
      <c r="M11" s="208"/>
      <c r="N11" s="209"/>
    </row>
    <row r="12" spans="1:19" ht="81" customHeight="1" thickBot="1">
      <c r="A12" s="41"/>
      <c r="B12" s="211"/>
      <c r="C12" s="213"/>
      <c r="D12" s="196"/>
      <c r="E12" s="200"/>
      <c r="F12" s="215"/>
      <c r="G12" s="95" t="str">
        <f>'PENYATAAN DESKRIPTOR DST_TMK'!C4</f>
        <v>Penggunaan Perkakasan Komputer dan Sumber TMK</v>
      </c>
      <c r="H12" s="95" t="str">
        <f>'PENYATAAN DESKRIPTOR DST_TMK'!C14</f>
        <v>Penggunaan Perisian Aplikasi Komputer</v>
      </c>
      <c r="I12" s="95">
        <f>'PENYATAAN DESKRIPTOR DST_TMK'!C24</f>
        <v>0</v>
      </c>
      <c r="J12" s="95">
        <f>'PENYATAAN DESKRIPTOR DST_TMK'!C34</f>
        <v>0</v>
      </c>
      <c r="K12" s="95">
        <f>'PENYATAAN DESKRIPTOR DST_TMK'!C44</f>
        <v>0</v>
      </c>
      <c r="L12" s="95">
        <f>'PENYATAAN DESKRIPTOR DST_TMK'!C54</f>
        <v>0</v>
      </c>
      <c r="M12" s="117">
        <f>'PENYATAAN DESKRIPTOR DST_TMK'!C64</f>
        <v>0</v>
      </c>
      <c r="N12" s="117">
        <f>'PENYATAAN DESKRIPTOR DST_TMK'!C74</f>
        <v>0</v>
      </c>
    </row>
    <row r="13" spans="1:19" ht="30" customHeight="1" thickTop="1">
      <c r="A13" s="41"/>
      <c r="B13" s="97">
        <f>IF('[1]BORANG PEREKODAN'!B15="","",'[1]BORANG PEREKODAN'!B15)</f>
        <v>1</v>
      </c>
      <c r="C13" s="89" t="str">
        <f>IF('BORANG PEREKODAN'!C15="","",'BORANG PEREKODAN'!C15)</f>
        <v/>
      </c>
      <c r="D13" s="91" t="str">
        <f>IF('BORANG PEREKODAN'!D15="","",'BORANG PEREKODAN'!D15)</f>
        <v/>
      </c>
      <c r="E13" s="90" t="str">
        <f>IF('BORANG PEREKODAN'!E15="","",'BORANG PEREKODAN'!E15)</f>
        <v/>
      </c>
      <c r="F13" s="92"/>
      <c r="G13" s="93"/>
      <c r="H13" s="93"/>
      <c r="I13" s="93"/>
      <c r="J13" s="93"/>
      <c r="K13" s="93"/>
      <c r="L13" s="93"/>
      <c r="M13" s="94"/>
      <c r="N13" s="94"/>
    </row>
    <row r="14" spans="1:19" ht="30" customHeight="1">
      <c r="A14" s="41"/>
      <c r="B14" s="97">
        <f>IF('[1]BORANG PEREKODAN'!B16="","",'[1]BORANG PEREKODAN'!B16)</f>
        <v>2</v>
      </c>
      <c r="C14" s="89" t="str">
        <f>IF('BORANG PEREKODAN'!C16="","",'BORANG PEREKODAN'!C16)</f>
        <v/>
      </c>
      <c r="D14" s="91" t="str">
        <f>IF('BORANG PEREKODAN'!D16="","",'BORANG PEREKODAN'!D16)</f>
        <v/>
      </c>
      <c r="E14" s="90" t="str">
        <f>IF('BORANG PEREKODAN'!E16="","",'BORANG PEREKODAN'!E16)</f>
        <v/>
      </c>
      <c r="F14" s="83"/>
      <c r="G14" s="17"/>
      <c r="H14" s="17"/>
      <c r="I14" s="17"/>
      <c r="J14" s="17"/>
      <c r="K14" s="17"/>
      <c r="L14" s="17"/>
      <c r="M14" s="37"/>
      <c r="N14" s="37"/>
    </row>
    <row r="15" spans="1:19" ht="30" customHeight="1">
      <c r="A15" s="41"/>
      <c r="B15" s="97">
        <f>IF('[1]BORANG PEREKODAN'!B17="","",'[1]BORANG PEREKODAN'!B17)</f>
        <v>3</v>
      </c>
      <c r="C15" s="89" t="str">
        <f>IF('BORANG PEREKODAN'!C17="","",'BORANG PEREKODAN'!C17)</f>
        <v/>
      </c>
      <c r="D15" s="91" t="str">
        <f>IF('BORANG PEREKODAN'!D17="","",'BORANG PEREKODAN'!D17)</f>
        <v/>
      </c>
      <c r="E15" s="90" t="str">
        <f>IF('BORANG PEREKODAN'!E17="","",'BORANG PEREKODAN'!E17)</f>
        <v/>
      </c>
      <c r="F15" s="83"/>
      <c r="G15" s="17"/>
      <c r="H15" s="17"/>
      <c r="I15" s="17"/>
      <c r="J15" s="17"/>
      <c r="K15" s="17"/>
      <c r="L15" s="17"/>
      <c r="M15" s="37"/>
      <c r="N15" s="37"/>
    </row>
    <row r="16" spans="1:19" ht="30" customHeight="1">
      <c r="A16" s="41"/>
      <c r="B16" s="97">
        <f>IF('[1]BORANG PEREKODAN'!B18="","",'[1]BORANG PEREKODAN'!B18)</f>
        <v>4</v>
      </c>
      <c r="C16" s="89" t="str">
        <f>IF('BORANG PEREKODAN'!C18="","",'BORANG PEREKODAN'!C18)</f>
        <v/>
      </c>
      <c r="D16" s="91" t="str">
        <f>IF('BORANG PEREKODAN'!D18="","",'BORANG PEREKODAN'!D18)</f>
        <v/>
      </c>
      <c r="E16" s="90" t="str">
        <f>IF('BORANG PEREKODAN'!E18="","",'BORANG PEREKODAN'!E18)</f>
        <v/>
      </c>
      <c r="F16" s="83"/>
      <c r="G16" s="17"/>
      <c r="H16" s="17"/>
      <c r="I16" s="17"/>
      <c r="J16" s="17"/>
      <c r="K16" s="17"/>
      <c r="L16" s="17"/>
      <c r="M16" s="37"/>
      <c r="N16" s="37"/>
    </row>
    <row r="17" spans="1:14" ht="30" customHeight="1">
      <c r="A17" s="41"/>
      <c r="B17" s="97">
        <f>IF('[1]BORANG PEREKODAN'!B19="","",'[1]BORANG PEREKODAN'!B19)</f>
        <v>5</v>
      </c>
      <c r="C17" s="89" t="str">
        <f>IF('BORANG PEREKODAN'!C19="","",'BORANG PEREKODAN'!C19)</f>
        <v/>
      </c>
      <c r="D17" s="91" t="str">
        <f>IF('BORANG PEREKODAN'!D19="","",'BORANG PEREKODAN'!D19)</f>
        <v/>
      </c>
      <c r="E17" s="90" t="str">
        <f>IF('BORANG PEREKODAN'!E19="","",'BORANG PEREKODAN'!E19)</f>
        <v/>
      </c>
      <c r="F17" s="83"/>
      <c r="G17" s="17"/>
      <c r="H17" s="17"/>
      <c r="I17" s="17"/>
      <c r="J17" s="17"/>
      <c r="K17" s="17"/>
      <c r="L17" s="17"/>
      <c r="M17" s="37"/>
      <c r="N17" s="37"/>
    </row>
    <row r="18" spans="1:14" ht="30" customHeight="1">
      <c r="A18" s="41"/>
      <c r="B18" s="97">
        <f>IF('[1]BORANG PEREKODAN'!B20="","",'[1]BORANG PEREKODAN'!B20)</f>
        <v>6</v>
      </c>
      <c r="C18" s="89" t="str">
        <f>IF('BORANG PEREKODAN'!C20="","",'BORANG PEREKODAN'!C20)</f>
        <v/>
      </c>
      <c r="D18" s="91" t="str">
        <f>IF('BORANG PEREKODAN'!D20="","",'BORANG PEREKODAN'!D20)</f>
        <v/>
      </c>
      <c r="E18" s="90" t="str">
        <f>IF('BORANG PEREKODAN'!E20="","",'BORANG PEREKODAN'!E20)</f>
        <v/>
      </c>
      <c r="F18" s="83"/>
      <c r="G18" s="17"/>
      <c r="H18" s="17"/>
      <c r="I18" s="17"/>
      <c r="J18" s="17"/>
      <c r="K18" s="17"/>
      <c r="L18" s="17"/>
      <c r="M18" s="37"/>
      <c r="N18" s="37"/>
    </row>
    <row r="19" spans="1:14" ht="30" customHeight="1">
      <c r="A19" s="41"/>
      <c r="B19" s="97">
        <f>IF('[1]BORANG PEREKODAN'!B21="","",'[1]BORANG PEREKODAN'!B21)</f>
        <v>7</v>
      </c>
      <c r="C19" s="89" t="str">
        <f>IF('BORANG PEREKODAN'!C21="","",'BORANG PEREKODAN'!C21)</f>
        <v/>
      </c>
      <c r="D19" s="91" t="str">
        <f>IF('BORANG PEREKODAN'!D21="","",'BORANG PEREKODAN'!D21)</f>
        <v/>
      </c>
      <c r="E19" s="90" t="str">
        <f>IF('BORANG PEREKODAN'!E21="","",'BORANG PEREKODAN'!E21)</f>
        <v/>
      </c>
      <c r="F19" s="83"/>
      <c r="G19" s="17"/>
      <c r="H19" s="17"/>
      <c r="I19" s="17"/>
      <c r="J19" s="17"/>
      <c r="K19" s="17"/>
      <c r="L19" s="17"/>
      <c r="M19" s="37"/>
      <c r="N19" s="37"/>
    </row>
    <row r="20" spans="1:14" ht="30" customHeight="1">
      <c r="A20" s="41"/>
      <c r="B20" s="97">
        <f>IF('[1]BORANG PEREKODAN'!B22="","",'[1]BORANG PEREKODAN'!B22)</f>
        <v>8</v>
      </c>
      <c r="C20" s="89" t="str">
        <f>IF('BORANG PEREKODAN'!C22="","",'BORANG PEREKODAN'!C22)</f>
        <v/>
      </c>
      <c r="D20" s="91" t="str">
        <f>IF('BORANG PEREKODAN'!D22="","",'BORANG PEREKODAN'!D22)</f>
        <v/>
      </c>
      <c r="E20" s="90" t="str">
        <f>IF('BORANG PEREKODAN'!E22="","",'BORANG PEREKODAN'!E22)</f>
        <v/>
      </c>
      <c r="F20" s="83"/>
      <c r="G20" s="17"/>
      <c r="H20" s="17"/>
      <c r="I20" s="17"/>
      <c r="J20" s="17"/>
      <c r="K20" s="17"/>
      <c r="L20" s="17"/>
      <c r="M20" s="37"/>
      <c r="N20" s="37"/>
    </row>
    <row r="21" spans="1:14" ht="30" customHeight="1">
      <c r="A21" s="41"/>
      <c r="B21" s="97">
        <f>IF('[1]BORANG PEREKODAN'!B23="","",'[1]BORANG PEREKODAN'!B23)</f>
        <v>9</v>
      </c>
      <c r="C21" s="89" t="str">
        <f>IF('BORANG PEREKODAN'!C23="","",'BORANG PEREKODAN'!C23)</f>
        <v/>
      </c>
      <c r="D21" s="91" t="str">
        <f>IF('BORANG PEREKODAN'!D23="","",'BORANG PEREKODAN'!D23)</f>
        <v/>
      </c>
      <c r="E21" s="90" t="str">
        <f>IF('BORANG PEREKODAN'!E23="","",'BORANG PEREKODAN'!E23)</f>
        <v/>
      </c>
      <c r="F21" s="83"/>
      <c r="G21" s="17"/>
      <c r="H21" s="17"/>
      <c r="I21" s="17"/>
      <c r="J21" s="17"/>
      <c r="K21" s="17"/>
      <c r="L21" s="17"/>
      <c r="M21" s="37"/>
      <c r="N21" s="37"/>
    </row>
    <row r="22" spans="1:14" ht="30" customHeight="1">
      <c r="A22" s="41"/>
      <c r="B22" s="97">
        <f>IF('[1]BORANG PEREKODAN'!B24="","",'[1]BORANG PEREKODAN'!B24)</f>
        <v>10</v>
      </c>
      <c r="C22" s="89" t="str">
        <f>IF('BORANG PEREKODAN'!C24="","",'BORANG PEREKODAN'!C24)</f>
        <v/>
      </c>
      <c r="D22" s="91" t="str">
        <f>IF('BORANG PEREKODAN'!D24="","",'BORANG PEREKODAN'!D24)</f>
        <v/>
      </c>
      <c r="E22" s="90" t="str">
        <f>IF('BORANG PEREKODAN'!E24="","",'BORANG PEREKODAN'!E24)</f>
        <v/>
      </c>
      <c r="F22" s="83"/>
      <c r="G22" s="17"/>
      <c r="H22" s="17"/>
      <c r="I22" s="17"/>
      <c r="J22" s="17"/>
      <c r="K22" s="17"/>
      <c r="L22" s="17"/>
      <c r="M22" s="37"/>
      <c r="N22" s="37"/>
    </row>
    <row r="23" spans="1:14" ht="30" customHeight="1">
      <c r="A23" s="41"/>
      <c r="B23" s="97">
        <f>IF('[1]BORANG PEREKODAN'!B25="","",'[1]BORANG PEREKODAN'!B25)</f>
        <v>11</v>
      </c>
      <c r="C23" s="89" t="str">
        <f>IF('BORANG PEREKODAN'!C25="","",'BORANG PEREKODAN'!C25)</f>
        <v/>
      </c>
      <c r="D23" s="91" t="str">
        <f>IF('BORANG PEREKODAN'!D25="","",'BORANG PEREKODAN'!D25)</f>
        <v/>
      </c>
      <c r="E23" s="90" t="str">
        <f>IF('BORANG PEREKODAN'!E25="","",'BORANG PEREKODAN'!E25)</f>
        <v/>
      </c>
      <c r="F23" s="83"/>
      <c r="G23" s="17"/>
      <c r="H23" s="17"/>
      <c r="I23" s="17"/>
      <c r="J23" s="17"/>
      <c r="K23" s="17"/>
      <c r="L23" s="17"/>
      <c r="M23" s="37"/>
      <c r="N23" s="37"/>
    </row>
    <row r="24" spans="1:14" ht="30" customHeight="1">
      <c r="A24" s="41"/>
      <c r="B24" s="97">
        <f>IF('[1]BORANG PEREKODAN'!B26="","",'[1]BORANG PEREKODAN'!B26)</f>
        <v>12</v>
      </c>
      <c r="C24" s="89" t="str">
        <f>IF('BORANG PEREKODAN'!C26="","",'BORANG PEREKODAN'!C26)</f>
        <v/>
      </c>
      <c r="D24" s="91" t="str">
        <f>IF('BORANG PEREKODAN'!D26="","",'BORANG PEREKODAN'!D26)</f>
        <v/>
      </c>
      <c r="E24" s="90" t="str">
        <f>IF('BORANG PEREKODAN'!E26="","",'BORANG PEREKODAN'!E26)</f>
        <v/>
      </c>
      <c r="F24" s="83"/>
      <c r="G24" s="17"/>
      <c r="H24" s="17"/>
      <c r="I24" s="17"/>
      <c r="J24" s="17"/>
      <c r="K24" s="17"/>
      <c r="L24" s="17"/>
      <c r="M24" s="37"/>
      <c r="N24" s="37"/>
    </row>
    <row r="25" spans="1:14" ht="30" customHeight="1">
      <c r="A25" s="41"/>
      <c r="B25" s="97">
        <f>IF('[1]BORANG PEREKODAN'!B27="","",'[1]BORANG PEREKODAN'!B27)</f>
        <v>13</v>
      </c>
      <c r="C25" s="89" t="str">
        <f>IF('BORANG PEREKODAN'!C27="","",'BORANG PEREKODAN'!C27)</f>
        <v/>
      </c>
      <c r="D25" s="91" t="str">
        <f>IF('BORANG PEREKODAN'!D27="","",'BORANG PEREKODAN'!D27)</f>
        <v/>
      </c>
      <c r="E25" s="90" t="str">
        <f>IF('BORANG PEREKODAN'!E27="","",'BORANG PEREKODAN'!E27)</f>
        <v/>
      </c>
      <c r="F25" s="83"/>
      <c r="G25" s="17"/>
      <c r="H25" s="17"/>
      <c r="I25" s="17"/>
      <c r="J25" s="17"/>
      <c r="K25" s="17"/>
      <c r="L25" s="17"/>
      <c r="M25" s="37"/>
      <c r="N25" s="37"/>
    </row>
    <row r="26" spans="1:14" ht="30" customHeight="1">
      <c r="A26" s="41"/>
      <c r="B26" s="97">
        <f>IF('[1]BORANG PEREKODAN'!B28="","",'[1]BORANG PEREKODAN'!B28)</f>
        <v>14</v>
      </c>
      <c r="C26" s="89" t="str">
        <f>IF('BORANG PEREKODAN'!C28="","",'BORANG PEREKODAN'!C28)</f>
        <v/>
      </c>
      <c r="D26" s="91" t="str">
        <f>IF('BORANG PEREKODAN'!D28="","",'BORANG PEREKODAN'!D28)</f>
        <v/>
      </c>
      <c r="E26" s="90" t="str">
        <f>IF('BORANG PEREKODAN'!E28="","",'BORANG PEREKODAN'!E28)</f>
        <v/>
      </c>
      <c r="F26" s="83"/>
      <c r="G26" s="17"/>
      <c r="H26" s="17"/>
      <c r="I26" s="17"/>
      <c r="J26" s="17"/>
      <c r="K26" s="17"/>
      <c r="L26" s="17"/>
      <c r="M26" s="37"/>
      <c r="N26" s="37"/>
    </row>
    <row r="27" spans="1:14" ht="30" customHeight="1">
      <c r="A27" s="41"/>
      <c r="B27" s="97">
        <f>IF('[1]BORANG PEREKODAN'!B29="","",'[1]BORANG PEREKODAN'!B29)</f>
        <v>15</v>
      </c>
      <c r="C27" s="89" t="str">
        <f>IF('BORANG PEREKODAN'!C29="","",'BORANG PEREKODAN'!C29)</f>
        <v/>
      </c>
      <c r="D27" s="91" t="str">
        <f>IF('BORANG PEREKODAN'!D29="","",'BORANG PEREKODAN'!D29)</f>
        <v/>
      </c>
      <c r="E27" s="90" t="str">
        <f>IF('BORANG PEREKODAN'!E29="","",'BORANG PEREKODAN'!E29)</f>
        <v/>
      </c>
      <c r="F27" s="83"/>
      <c r="G27" s="17"/>
      <c r="H27" s="17"/>
      <c r="I27" s="17"/>
      <c r="J27" s="17"/>
      <c r="K27" s="17"/>
      <c r="L27" s="17"/>
      <c r="M27" s="37"/>
      <c r="N27" s="37"/>
    </row>
    <row r="28" spans="1:14" ht="30" customHeight="1">
      <c r="A28" s="41"/>
      <c r="B28" s="97">
        <f>IF('[1]BORANG PEREKODAN'!B30="","",'[1]BORANG PEREKODAN'!B30)</f>
        <v>16</v>
      </c>
      <c r="C28" s="89" t="str">
        <f>IF('BORANG PEREKODAN'!C30="","",'BORANG PEREKODAN'!C30)</f>
        <v/>
      </c>
      <c r="D28" s="91" t="str">
        <f>IF('BORANG PEREKODAN'!D30="","",'BORANG PEREKODAN'!D30)</f>
        <v/>
      </c>
      <c r="E28" s="90" t="str">
        <f>IF('BORANG PEREKODAN'!E30="","",'BORANG PEREKODAN'!E30)</f>
        <v/>
      </c>
      <c r="F28" s="83"/>
      <c r="G28" s="17"/>
      <c r="H28" s="17"/>
      <c r="I28" s="17"/>
      <c r="J28" s="17"/>
      <c r="K28" s="17"/>
      <c r="L28" s="17"/>
      <c r="M28" s="37"/>
      <c r="N28" s="37"/>
    </row>
    <row r="29" spans="1:14" ht="30" customHeight="1">
      <c r="A29" s="41"/>
      <c r="B29" s="97">
        <f>IF('[1]BORANG PEREKODAN'!B31="","",'[1]BORANG PEREKODAN'!B31)</f>
        <v>17</v>
      </c>
      <c r="C29" s="89" t="str">
        <f>IF('BORANG PEREKODAN'!C31="","",'BORANG PEREKODAN'!C31)</f>
        <v/>
      </c>
      <c r="D29" s="91" t="str">
        <f>IF('BORANG PEREKODAN'!D31="","",'BORANG PEREKODAN'!D31)</f>
        <v/>
      </c>
      <c r="E29" s="90" t="str">
        <f>IF('BORANG PEREKODAN'!E31="","",'BORANG PEREKODAN'!E31)</f>
        <v/>
      </c>
      <c r="F29" s="83"/>
      <c r="G29" s="17"/>
      <c r="H29" s="17"/>
      <c r="I29" s="17"/>
      <c r="J29" s="17"/>
      <c r="K29" s="17"/>
      <c r="L29" s="17"/>
      <c r="M29" s="37"/>
      <c r="N29" s="37"/>
    </row>
    <row r="30" spans="1:14" ht="30" customHeight="1">
      <c r="A30" s="41"/>
      <c r="B30" s="97">
        <f>IF('[1]BORANG PEREKODAN'!B32="","",'[1]BORANG PEREKODAN'!B32)</f>
        <v>18</v>
      </c>
      <c r="C30" s="89" t="str">
        <f>IF('BORANG PEREKODAN'!C32="","",'BORANG PEREKODAN'!C32)</f>
        <v/>
      </c>
      <c r="D30" s="91" t="str">
        <f>IF('BORANG PEREKODAN'!D32="","",'BORANG PEREKODAN'!D32)</f>
        <v/>
      </c>
      <c r="E30" s="90" t="str">
        <f>IF('BORANG PEREKODAN'!E32="","",'BORANG PEREKODAN'!E32)</f>
        <v/>
      </c>
      <c r="F30" s="83"/>
      <c r="G30" s="17"/>
      <c r="H30" s="17"/>
      <c r="I30" s="17"/>
      <c r="J30" s="17"/>
      <c r="K30" s="17"/>
      <c r="L30" s="17"/>
      <c r="M30" s="37"/>
      <c r="N30" s="37"/>
    </row>
    <row r="31" spans="1:14" ht="30" customHeight="1">
      <c r="A31" s="41"/>
      <c r="B31" s="97">
        <f>IF('[1]BORANG PEREKODAN'!B33="","",'[1]BORANG PEREKODAN'!B33)</f>
        <v>19</v>
      </c>
      <c r="C31" s="89" t="str">
        <f>IF('BORANG PEREKODAN'!C33="","",'BORANG PEREKODAN'!C33)</f>
        <v/>
      </c>
      <c r="D31" s="91" t="str">
        <f>IF('BORANG PEREKODAN'!D33="","",'BORANG PEREKODAN'!D33)</f>
        <v/>
      </c>
      <c r="E31" s="90" t="str">
        <f>IF('BORANG PEREKODAN'!E33="","",'BORANG PEREKODAN'!E33)</f>
        <v/>
      </c>
      <c r="F31" s="83"/>
      <c r="G31" s="17"/>
      <c r="H31" s="17"/>
      <c r="I31" s="17"/>
      <c r="J31" s="17"/>
      <c r="K31" s="17"/>
      <c r="L31" s="17"/>
      <c r="M31" s="37"/>
      <c r="N31" s="37"/>
    </row>
    <row r="32" spans="1:14" ht="30" customHeight="1">
      <c r="A32" s="41"/>
      <c r="B32" s="97">
        <f>IF('[1]BORANG PEREKODAN'!B34="","",'[1]BORANG PEREKODAN'!B34)</f>
        <v>20</v>
      </c>
      <c r="C32" s="89" t="str">
        <f>IF('BORANG PEREKODAN'!C34="","",'BORANG PEREKODAN'!C34)</f>
        <v/>
      </c>
      <c r="D32" s="91" t="str">
        <f>IF('BORANG PEREKODAN'!D34="","",'BORANG PEREKODAN'!D34)</f>
        <v/>
      </c>
      <c r="E32" s="90" t="str">
        <f>IF('BORANG PEREKODAN'!E34="","",'BORANG PEREKODAN'!E34)</f>
        <v/>
      </c>
      <c r="F32" s="83"/>
      <c r="G32" s="17"/>
      <c r="H32" s="17"/>
      <c r="I32" s="17"/>
      <c r="J32" s="17"/>
      <c r="K32" s="17"/>
      <c r="L32" s="17"/>
      <c r="M32" s="37"/>
      <c r="N32" s="37"/>
    </row>
    <row r="33" spans="1:14" ht="30" customHeight="1">
      <c r="A33" s="41"/>
      <c r="B33" s="97">
        <f>IF('[1]BORANG PEREKODAN'!B35="","",'[1]BORANG PEREKODAN'!B35)</f>
        <v>21</v>
      </c>
      <c r="C33" s="89" t="str">
        <f>IF('BORANG PEREKODAN'!C35="","",'BORANG PEREKODAN'!C35)</f>
        <v/>
      </c>
      <c r="D33" s="91" t="str">
        <f>IF('BORANG PEREKODAN'!D35="","",'BORANG PEREKODAN'!D35)</f>
        <v/>
      </c>
      <c r="E33" s="90" t="str">
        <f>IF('BORANG PEREKODAN'!E35="","",'BORANG PEREKODAN'!E35)</f>
        <v/>
      </c>
      <c r="F33" s="83"/>
      <c r="G33" s="17"/>
      <c r="H33" s="17"/>
      <c r="I33" s="17"/>
      <c r="J33" s="17"/>
      <c r="K33" s="17"/>
      <c r="L33" s="17"/>
      <c r="M33" s="37"/>
      <c r="N33" s="37"/>
    </row>
    <row r="34" spans="1:14" ht="30" customHeight="1">
      <c r="A34" s="41"/>
      <c r="B34" s="97">
        <f>IF('[1]BORANG PEREKODAN'!B36="","",'[1]BORANG PEREKODAN'!B36)</f>
        <v>22</v>
      </c>
      <c r="C34" s="89" t="str">
        <f>IF('BORANG PEREKODAN'!C36="","",'BORANG PEREKODAN'!C36)</f>
        <v/>
      </c>
      <c r="D34" s="91" t="str">
        <f>IF('BORANG PEREKODAN'!D36="","",'BORANG PEREKODAN'!D36)</f>
        <v/>
      </c>
      <c r="E34" s="90" t="str">
        <f>IF('BORANG PEREKODAN'!E36="","",'BORANG PEREKODAN'!E36)</f>
        <v/>
      </c>
      <c r="F34" s="83"/>
      <c r="G34" s="17"/>
      <c r="H34" s="17"/>
      <c r="I34" s="17"/>
      <c r="J34" s="17"/>
      <c r="K34" s="17"/>
      <c r="L34" s="17"/>
      <c r="M34" s="37"/>
      <c r="N34" s="37"/>
    </row>
    <row r="35" spans="1:14" ht="30" customHeight="1">
      <c r="A35" s="41"/>
      <c r="B35" s="97">
        <f>IF('[1]BORANG PEREKODAN'!B37="","",'[1]BORANG PEREKODAN'!B37)</f>
        <v>23</v>
      </c>
      <c r="C35" s="89" t="str">
        <f>IF('BORANG PEREKODAN'!C37="","",'BORANG PEREKODAN'!C37)</f>
        <v/>
      </c>
      <c r="D35" s="91" t="str">
        <f>IF('BORANG PEREKODAN'!D37="","",'BORANG PEREKODAN'!D37)</f>
        <v/>
      </c>
      <c r="E35" s="90" t="str">
        <f>IF('BORANG PEREKODAN'!E37="","",'BORANG PEREKODAN'!E37)</f>
        <v/>
      </c>
      <c r="F35" s="83"/>
      <c r="G35" s="17"/>
      <c r="H35" s="17"/>
      <c r="I35" s="17"/>
      <c r="J35" s="17"/>
      <c r="K35" s="17"/>
      <c r="L35" s="17"/>
      <c r="M35" s="37"/>
      <c r="N35" s="37"/>
    </row>
    <row r="36" spans="1:14" ht="30" customHeight="1">
      <c r="A36" s="41"/>
      <c r="B36" s="97">
        <f>IF('[1]BORANG PEREKODAN'!B38="","",'[1]BORANG PEREKODAN'!B38)</f>
        <v>24</v>
      </c>
      <c r="C36" s="89" t="str">
        <f>IF('BORANG PEREKODAN'!C38="","",'BORANG PEREKODAN'!C38)</f>
        <v/>
      </c>
      <c r="D36" s="91" t="str">
        <f>IF('BORANG PEREKODAN'!D38="","",'BORANG PEREKODAN'!D38)</f>
        <v/>
      </c>
      <c r="E36" s="90" t="str">
        <f>IF('BORANG PEREKODAN'!E38="","",'BORANG PEREKODAN'!E38)</f>
        <v/>
      </c>
      <c r="F36" s="83"/>
      <c r="G36" s="17"/>
      <c r="H36" s="17"/>
      <c r="I36" s="17"/>
      <c r="J36" s="17"/>
      <c r="K36" s="17"/>
      <c r="L36" s="17"/>
      <c r="M36" s="37"/>
      <c r="N36" s="37"/>
    </row>
    <row r="37" spans="1:14" ht="30" customHeight="1">
      <c r="A37" s="41"/>
      <c r="B37" s="97">
        <f>IF('[1]BORANG PEREKODAN'!B39="","",'[1]BORANG PEREKODAN'!B39)</f>
        <v>25</v>
      </c>
      <c r="C37" s="89" t="str">
        <f>IF('BORANG PEREKODAN'!C39="","",'BORANG PEREKODAN'!C39)</f>
        <v/>
      </c>
      <c r="D37" s="91" t="str">
        <f>IF('BORANG PEREKODAN'!D39="","",'BORANG PEREKODAN'!D39)</f>
        <v/>
      </c>
      <c r="E37" s="90" t="str">
        <f>IF('BORANG PEREKODAN'!E39="","",'BORANG PEREKODAN'!E39)</f>
        <v/>
      </c>
      <c r="F37" s="83"/>
      <c r="G37" s="17"/>
      <c r="H37" s="17"/>
      <c r="I37" s="17"/>
      <c r="J37" s="17"/>
      <c r="K37" s="17"/>
      <c r="L37" s="17"/>
      <c r="M37" s="37"/>
      <c r="N37" s="37"/>
    </row>
    <row r="38" spans="1:14" ht="30" customHeight="1">
      <c r="A38" s="41"/>
      <c r="B38" s="97">
        <f>IF('[1]BORANG PEREKODAN'!B40="","",'[1]BORANG PEREKODAN'!B40)</f>
        <v>26</v>
      </c>
      <c r="C38" s="89" t="str">
        <f>IF('BORANG PEREKODAN'!C40="","",'BORANG PEREKODAN'!C40)</f>
        <v/>
      </c>
      <c r="D38" s="91" t="str">
        <f>IF('BORANG PEREKODAN'!D40="","",'BORANG PEREKODAN'!D40)</f>
        <v/>
      </c>
      <c r="E38" s="90" t="str">
        <f>IF('BORANG PEREKODAN'!E40="","",'BORANG PEREKODAN'!E40)</f>
        <v/>
      </c>
      <c r="F38" s="83"/>
      <c r="G38" s="17"/>
      <c r="H38" s="17"/>
      <c r="I38" s="17"/>
      <c r="J38" s="17"/>
      <c r="K38" s="17"/>
      <c r="L38" s="17"/>
      <c r="M38" s="37"/>
      <c r="N38" s="37"/>
    </row>
    <row r="39" spans="1:14" ht="30" customHeight="1">
      <c r="A39" s="41"/>
      <c r="B39" s="97">
        <f>IF('[1]BORANG PEREKODAN'!B41="","",'[1]BORANG PEREKODAN'!B41)</f>
        <v>27</v>
      </c>
      <c r="C39" s="89" t="str">
        <f>IF('BORANG PEREKODAN'!C41="","",'BORANG PEREKODAN'!C41)</f>
        <v/>
      </c>
      <c r="D39" s="91" t="str">
        <f>IF('BORANG PEREKODAN'!D41="","",'BORANG PEREKODAN'!D41)</f>
        <v/>
      </c>
      <c r="E39" s="90" t="str">
        <f>IF('BORANG PEREKODAN'!E41="","",'BORANG PEREKODAN'!E41)</f>
        <v/>
      </c>
      <c r="F39" s="83"/>
      <c r="G39" s="17"/>
      <c r="H39" s="17"/>
      <c r="I39" s="17"/>
      <c r="J39" s="17"/>
      <c r="K39" s="17"/>
      <c r="L39" s="17"/>
      <c r="M39" s="37"/>
      <c r="N39" s="37"/>
    </row>
    <row r="40" spans="1:14" ht="30" customHeight="1">
      <c r="A40" s="41"/>
      <c r="B40" s="97">
        <f>IF('[1]BORANG PEREKODAN'!B42="","",'[1]BORANG PEREKODAN'!B42)</f>
        <v>28</v>
      </c>
      <c r="C40" s="89" t="str">
        <f>IF('BORANG PEREKODAN'!C42="","",'BORANG PEREKODAN'!C42)</f>
        <v/>
      </c>
      <c r="D40" s="91" t="str">
        <f>IF('BORANG PEREKODAN'!D42="","",'BORANG PEREKODAN'!D42)</f>
        <v/>
      </c>
      <c r="E40" s="90" t="str">
        <f>IF('BORANG PEREKODAN'!E42="","",'BORANG PEREKODAN'!E42)</f>
        <v/>
      </c>
      <c r="F40" s="83"/>
      <c r="G40" s="17"/>
      <c r="H40" s="17"/>
      <c r="I40" s="17"/>
      <c r="J40" s="17"/>
      <c r="K40" s="17"/>
      <c r="L40" s="17"/>
      <c r="M40" s="37"/>
      <c r="N40" s="37"/>
    </row>
    <row r="41" spans="1:14" ht="30" customHeight="1">
      <c r="A41" s="41"/>
      <c r="B41" s="97">
        <f>IF('[1]BORANG PEREKODAN'!B43="","",'[1]BORANG PEREKODAN'!B43)</f>
        <v>29</v>
      </c>
      <c r="C41" s="89" t="str">
        <f>IF('BORANG PEREKODAN'!C43="","",'BORANG PEREKODAN'!C43)</f>
        <v/>
      </c>
      <c r="D41" s="91" t="str">
        <f>IF('BORANG PEREKODAN'!D43="","",'BORANG PEREKODAN'!D43)</f>
        <v/>
      </c>
      <c r="E41" s="90" t="str">
        <f>IF('BORANG PEREKODAN'!E43="","",'BORANG PEREKODAN'!E43)</f>
        <v/>
      </c>
      <c r="F41" s="83"/>
      <c r="G41" s="17"/>
      <c r="H41" s="17"/>
      <c r="I41" s="17"/>
      <c r="J41" s="17"/>
      <c r="K41" s="17"/>
      <c r="L41" s="17"/>
      <c r="M41" s="37"/>
      <c r="N41" s="37"/>
    </row>
    <row r="42" spans="1:14" ht="30" customHeight="1">
      <c r="A42" s="41"/>
      <c r="B42" s="97">
        <f>IF('[1]BORANG PEREKODAN'!B44="","",'[1]BORANG PEREKODAN'!B44)</f>
        <v>30</v>
      </c>
      <c r="C42" s="89" t="str">
        <f>IF('BORANG PEREKODAN'!C44="","",'BORANG PEREKODAN'!C44)</f>
        <v/>
      </c>
      <c r="D42" s="91" t="str">
        <f>IF('BORANG PEREKODAN'!D44="","",'BORANG PEREKODAN'!D44)</f>
        <v/>
      </c>
      <c r="E42" s="90" t="str">
        <f>IF('BORANG PEREKODAN'!E44="","",'BORANG PEREKODAN'!E44)</f>
        <v/>
      </c>
      <c r="F42" s="83"/>
      <c r="G42" s="17"/>
      <c r="H42" s="17"/>
      <c r="I42" s="17"/>
      <c r="J42" s="17"/>
      <c r="K42" s="17"/>
      <c r="L42" s="17"/>
      <c r="M42" s="37"/>
      <c r="N42" s="37"/>
    </row>
    <row r="43" spans="1:14" ht="30" customHeight="1">
      <c r="A43" s="41"/>
      <c r="B43" s="97">
        <f>IF('[1]BORANG PEREKODAN'!B45="","",'[1]BORANG PEREKODAN'!B45)</f>
        <v>31</v>
      </c>
      <c r="C43" s="89" t="str">
        <f>IF('BORANG PEREKODAN'!C45="","",'BORANG PEREKODAN'!C45)</f>
        <v/>
      </c>
      <c r="D43" s="91" t="str">
        <f>IF('BORANG PEREKODAN'!D45="","",'BORANG PEREKODAN'!D45)</f>
        <v/>
      </c>
      <c r="E43" s="90" t="str">
        <f>IF('BORANG PEREKODAN'!E45="","",'BORANG PEREKODAN'!E45)</f>
        <v/>
      </c>
      <c r="F43" s="83"/>
      <c r="G43" s="17"/>
      <c r="H43" s="17"/>
      <c r="I43" s="17"/>
      <c r="J43" s="17"/>
      <c r="K43" s="17"/>
      <c r="L43" s="17"/>
      <c r="M43" s="37"/>
      <c r="N43" s="37"/>
    </row>
    <row r="44" spans="1:14" ht="30" customHeight="1">
      <c r="A44" s="41"/>
      <c r="B44" s="97">
        <f>IF('[1]BORANG PEREKODAN'!B46="","",'[1]BORANG PEREKODAN'!B46)</f>
        <v>32</v>
      </c>
      <c r="C44" s="89" t="str">
        <f>IF('BORANG PEREKODAN'!C46="","",'BORANG PEREKODAN'!C46)</f>
        <v/>
      </c>
      <c r="D44" s="91" t="str">
        <f>IF('BORANG PEREKODAN'!D46="","",'BORANG PEREKODAN'!D46)</f>
        <v/>
      </c>
      <c r="E44" s="90" t="str">
        <f>IF('BORANG PEREKODAN'!E46="","",'BORANG PEREKODAN'!E46)</f>
        <v/>
      </c>
      <c r="F44" s="83"/>
      <c r="G44" s="17"/>
      <c r="H44" s="17"/>
      <c r="I44" s="17"/>
      <c r="J44" s="17"/>
      <c r="K44" s="17"/>
      <c r="L44" s="17"/>
      <c r="M44" s="37"/>
      <c r="N44" s="37"/>
    </row>
    <row r="45" spans="1:14" ht="30" customHeight="1">
      <c r="A45" s="41"/>
      <c r="B45" s="97">
        <f>IF('[1]BORANG PEREKODAN'!B47="","",'[1]BORANG PEREKODAN'!B47)</f>
        <v>33</v>
      </c>
      <c r="C45" s="89" t="str">
        <f>IF('BORANG PEREKODAN'!C47="","",'BORANG PEREKODAN'!C47)</f>
        <v/>
      </c>
      <c r="D45" s="91" t="str">
        <f>IF('BORANG PEREKODAN'!D47="","",'BORANG PEREKODAN'!D47)</f>
        <v/>
      </c>
      <c r="E45" s="90" t="str">
        <f>IF('BORANG PEREKODAN'!E47="","",'BORANG PEREKODAN'!E47)</f>
        <v/>
      </c>
      <c r="F45" s="83"/>
      <c r="G45" s="17"/>
      <c r="H45" s="17"/>
      <c r="I45" s="17"/>
      <c r="J45" s="17"/>
      <c r="K45" s="17"/>
      <c r="L45" s="17"/>
      <c r="M45" s="37"/>
      <c r="N45" s="37"/>
    </row>
    <row r="46" spans="1:14" ht="30" customHeight="1">
      <c r="A46" s="41"/>
      <c r="B46" s="97">
        <f>IF('[1]BORANG PEREKODAN'!B48="","",'[1]BORANG PEREKODAN'!B48)</f>
        <v>34</v>
      </c>
      <c r="C46" s="89" t="str">
        <f>IF('BORANG PEREKODAN'!C48="","",'BORANG PEREKODAN'!C48)</f>
        <v/>
      </c>
      <c r="D46" s="91" t="str">
        <f>IF('BORANG PEREKODAN'!D48="","",'BORANG PEREKODAN'!D48)</f>
        <v/>
      </c>
      <c r="E46" s="90" t="str">
        <f>IF('BORANG PEREKODAN'!E48="","",'BORANG PEREKODAN'!E48)</f>
        <v/>
      </c>
      <c r="F46" s="83"/>
      <c r="G46" s="17"/>
      <c r="H46" s="17"/>
      <c r="I46" s="17"/>
      <c r="J46" s="17"/>
      <c r="K46" s="17"/>
      <c r="L46" s="17"/>
      <c r="M46" s="37"/>
      <c r="N46" s="37"/>
    </row>
    <row r="47" spans="1:14" ht="30" customHeight="1">
      <c r="A47" s="41"/>
      <c r="B47" s="97">
        <f>IF('[1]BORANG PEREKODAN'!B49="","",'[1]BORANG PEREKODAN'!B49)</f>
        <v>35</v>
      </c>
      <c r="C47" s="89" t="str">
        <f>IF('BORANG PEREKODAN'!C49="","",'BORANG PEREKODAN'!C49)</f>
        <v/>
      </c>
      <c r="D47" s="91" t="str">
        <f>IF('BORANG PEREKODAN'!D49="","",'BORANG PEREKODAN'!D49)</f>
        <v/>
      </c>
      <c r="E47" s="90" t="str">
        <f>IF('BORANG PEREKODAN'!E49="","",'BORANG PEREKODAN'!E49)</f>
        <v/>
      </c>
      <c r="F47" s="83"/>
      <c r="G47" s="17"/>
      <c r="H47" s="17"/>
      <c r="I47" s="17"/>
      <c r="J47" s="17"/>
      <c r="K47" s="17"/>
      <c r="L47" s="17"/>
      <c r="M47" s="37"/>
      <c r="N47" s="37"/>
    </row>
    <row r="48" spans="1:14" ht="30" customHeight="1">
      <c r="A48" s="41"/>
      <c r="B48" s="97">
        <f>IF('[1]BORANG PEREKODAN'!B50="","",'[1]BORANG PEREKODAN'!B50)</f>
        <v>36</v>
      </c>
      <c r="C48" s="89" t="str">
        <f>IF('BORANG PEREKODAN'!C50="","",'BORANG PEREKODAN'!C50)</f>
        <v/>
      </c>
      <c r="D48" s="91" t="str">
        <f>IF('BORANG PEREKODAN'!D50="","",'BORANG PEREKODAN'!D50)</f>
        <v/>
      </c>
      <c r="E48" s="90" t="str">
        <f>IF('BORANG PEREKODAN'!E50="","",'BORANG PEREKODAN'!E50)</f>
        <v/>
      </c>
      <c r="F48" s="83"/>
      <c r="G48" s="17"/>
      <c r="H48" s="17"/>
      <c r="I48" s="17"/>
      <c r="J48" s="17"/>
      <c r="K48" s="17"/>
      <c r="L48" s="17"/>
      <c r="M48" s="37"/>
      <c r="N48" s="37"/>
    </row>
    <row r="49" spans="1:14" ht="30" customHeight="1">
      <c r="A49" s="41"/>
      <c r="B49" s="97">
        <f>IF('[1]BORANG PEREKODAN'!B51="","",'[1]BORANG PEREKODAN'!B51)</f>
        <v>37</v>
      </c>
      <c r="C49" s="89" t="str">
        <f>IF('BORANG PEREKODAN'!C51="","",'BORANG PEREKODAN'!C51)</f>
        <v/>
      </c>
      <c r="D49" s="91" t="str">
        <f>IF('BORANG PEREKODAN'!D51="","",'BORANG PEREKODAN'!D51)</f>
        <v/>
      </c>
      <c r="E49" s="90" t="str">
        <f>IF('BORANG PEREKODAN'!E51="","",'BORANG PEREKODAN'!E51)</f>
        <v/>
      </c>
      <c r="F49" s="83"/>
      <c r="G49" s="17"/>
      <c r="H49" s="17"/>
      <c r="I49" s="17"/>
      <c r="J49" s="17"/>
      <c r="K49" s="17"/>
      <c r="L49" s="17"/>
      <c r="M49" s="37"/>
      <c r="N49" s="37"/>
    </row>
    <row r="50" spans="1:14" ht="30" customHeight="1">
      <c r="A50" s="41"/>
      <c r="B50" s="97">
        <f>IF('[1]BORANG PEREKODAN'!B52="","",'[1]BORANG PEREKODAN'!B52)</f>
        <v>38</v>
      </c>
      <c r="C50" s="89" t="str">
        <f>IF('BORANG PEREKODAN'!C52="","",'BORANG PEREKODAN'!C52)</f>
        <v/>
      </c>
      <c r="D50" s="91" t="str">
        <f>IF('BORANG PEREKODAN'!D52="","",'BORANG PEREKODAN'!D52)</f>
        <v/>
      </c>
      <c r="E50" s="90" t="str">
        <f>IF('BORANG PEREKODAN'!E52="","",'BORANG PEREKODAN'!E52)</f>
        <v/>
      </c>
      <c r="F50" s="83"/>
      <c r="G50" s="17"/>
      <c r="H50" s="17"/>
      <c r="I50" s="17"/>
      <c r="J50" s="17"/>
      <c r="K50" s="17"/>
      <c r="L50" s="17"/>
      <c r="M50" s="37"/>
      <c r="N50" s="37"/>
    </row>
    <row r="51" spans="1:14" ht="30" customHeight="1">
      <c r="A51" s="41"/>
      <c r="B51" s="97">
        <f>IF('[1]BORANG PEREKODAN'!B53="","",'[1]BORANG PEREKODAN'!B53)</f>
        <v>39</v>
      </c>
      <c r="C51" s="89" t="str">
        <f>IF('BORANG PEREKODAN'!C53="","",'BORANG PEREKODAN'!C53)</f>
        <v/>
      </c>
      <c r="D51" s="91" t="str">
        <f>IF('BORANG PEREKODAN'!D53="","",'BORANG PEREKODAN'!D53)</f>
        <v/>
      </c>
      <c r="E51" s="90" t="str">
        <f>IF('BORANG PEREKODAN'!E53="","",'BORANG PEREKODAN'!E53)</f>
        <v/>
      </c>
      <c r="F51" s="83"/>
      <c r="G51" s="17"/>
      <c r="H51" s="17"/>
      <c r="I51" s="17"/>
      <c r="J51" s="17"/>
      <c r="K51" s="17"/>
      <c r="L51" s="17"/>
      <c r="M51" s="37"/>
      <c r="N51" s="37"/>
    </row>
    <row r="52" spans="1:14" ht="30" customHeight="1">
      <c r="A52" s="41"/>
      <c r="B52" s="97">
        <f>IF('[1]BORANG PEREKODAN'!B54="","",'[1]BORANG PEREKODAN'!B54)</f>
        <v>40</v>
      </c>
      <c r="C52" s="89" t="str">
        <f>IF('BORANG PEREKODAN'!C54="","",'BORANG PEREKODAN'!C54)</f>
        <v/>
      </c>
      <c r="D52" s="91" t="str">
        <f>IF('BORANG PEREKODAN'!D54="","",'BORANG PEREKODAN'!D54)</f>
        <v/>
      </c>
      <c r="E52" s="90" t="str">
        <f>IF('BORANG PEREKODAN'!E54="","",'BORANG PEREKODAN'!E54)</f>
        <v/>
      </c>
      <c r="F52" s="83"/>
      <c r="G52" s="17"/>
      <c r="H52" s="17"/>
      <c r="I52" s="17"/>
      <c r="J52" s="17"/>
      <c r="K52" s="17"/>
      <c r="L52" s="17"/>
      <c r="M52" s="37"/>
      <c r="N52" s="37"/>
    </row>
    <row r="53" spans="1:14" ht="30" customHeight="1">
      <c r="A53" s="41"/>
      <c r="B53" s="97">
        <f>IF('[1]BORANG PEREKODAN'!B55="","",'[1]BORANG PEREKODAN'!B55)</f>
        <v>41</v>
      </c>
      <c r="C53" s="89" t="str">
        <f>IF('BORANG PEREKODAN'!C55="","",'BORANG PEREKODAN'!C55)</f>
        <v/>
      </c>
      <c r="D53" s="91" t="str">
        <f>IF('BORANG PEREKODAN'!D55="","",'BORANG PEREKODAN'!D55)</f>
        <v/>
      </c>
      <c r="E53" s="90" t="str">
        <f>IF('BORANG PEREKODAN'!E55="","",'BORANG PEREKODAN'!E55)</f>
        <v/>
      </c>
      <c r="F53" s="83"/>
      <c r="G53" s="17"/>
      <c r="H53" s="17"/>
      <c r="I53" s="17"/>
      <c r="J53" s="17"/>
      <c r="K53" s="17"/>
      <c r="L53" s="17"/>
      <c r="M53" s="37"/>
      <c r="N53" s="37"/>
    </row>
    <row r="54" spans="1:14" ht="30" customHeight="1">
      <c r="A54" s="41"/>
      <c r="B54" s="97">
        <f>IF('[1]BORANG PEREKODAN'!B56="","",'[1]BORANG PEREKODAN'!B56)</f>
        <v>42</v>
      </c>
      <c r="C54" s="89" t="str">
        <f>IF('BORANG PEREKODAN'!C56="","",'BORANG PEREKODAN'!C56)</f>
        <v/>
      </c>
      <c r="D54" s="91" t="str">
        <f>IF('BORANG PEREKODAN'!D56="","",'BORANG PEREKODAN'!D56)</f>
        <v/>
      </c>
      <c r="E54" s="90" t="str">
        <f>IF('BORANG PEREKODAN'!E56="","",'BORANG PEREKODAN'!E56)</f>
        <v/>
      </c>
      <c r="F54" s="83"/>
      <c r="G54" s="17"/>
      <c r="H54" s="17"/>
      <c r="I54" s="17"/>
      <c r="J54" s="17"/>
      <c r="K54" s="17"/>
      <c r="L54" s="17"/>
      <c r="M54" s="37"/>
      <c r="N54" s="37"/>
    </row>
    <row r="55" spans="1:14" ht="30" customHeight="1">
      <c r="A55" s="41"/>
      <c r="B55" s="97">
        <f>IF('[1]BORANG PEREKODAN'!B57="","",'[1]BORANG PEREKODAN'!B57)</f>
        <v>43</v>
      </c>
      <c r="C55" s="89" t="str">
        <f>IF('BORANG PEREKODAN'!C57="","",'BORANG PEREKODAN'!C57)</f>
        <v/>
      </c>
      <c r="D55" s="91" t="str">
        <f>IF('BORANG PEREKODAN'!D57="","",'BORANG PEREKODAN'!D57)</f>
        <v/>
      </c>
      <c r="E55" s="90" t="str">
        <f>IF('BORANG PEREKODAN'!E57="","",'BORANG PEREKODAN'!E57)</f>
        <v/>
      </c>
      <c r="F55" s="83"/>
      <c r="G55" s="17"/>
      <c r="H55" s="17"/>
      <c r="I55" s="17"/>
      <c r="J55" s="17"/>
      <c r="K55" s="17"/>
      <c r="L55" s="17"/>
      <c r="M55" s="37"/>
      <c r="N55" s="37"/>
    </row>
    <row r="56" spans="1:14" ht="30" customHeight="1">
      <c r="A56" s="41"/>
      <c r="B56" s="97">
        <f>IF('[1]BORANG PEREKODAN'!B58="","",'[1]BORANG PEREKODAN'!B58)</f>
        <v>44</v>
      </c>
      <c r="C56" s="89" t="str">
        <f>IF('BORANG PEREKODAN'!C58="","",'BORANG PEREKODAN'!C58)</f>
        <v/>
      </c>
      <c r="D56" s="91" t="str">
        <f>IF('BORANG PEREKODAN'!D58="","",'BORANG PEREKODAN'!D58)</f>
        <v/>
      </c>
      <c r="E56" s="90" t="str">
        <f>IF('BORANG PEREKODAN'!E58="","",'BORANG PEREKODAN'!E58)</f>
        <v/>
      </c>
      <c r="F56" s="83"/>
      <c r="G56" s="17"/>
      <c r="H56" s="17"/>
      <c r="I56" s="17"/>
      <c r="J56" s="17"/>
      <c r="K56" s="17"/>
      <c r="L56" s="17"/>
      <c r="M56" s="37"/>
      <c r="N56" s="37"/>
    </row>
    <row r="57" spans="1:14" ht="30" customHeight="1">
      <c r="A57" s="41"/>
      <c r="B57" s="97">
        <f>IF('[1]BORANG PEREKODAN'!B59="","",'[1]BORANG PEREKODAN'!B59)</f>
        <v>45</v>
      </c>
      <c r="C57" s="89" t="str">
        <f>IF('BORANG PEREKODAN'!C59="","",'BORANG PEREKODAN'!C59)</f>
        <v/>
      </c>
      <c r="D57" s="91" t="str">
        <f>IF('BORANG PEREKODAN'!D59="","",'BORANG PEREKODAN'!D59)</f>
        <v/>
      </c>
      <c r="E57" s="90" t="str">
        <f>IF('BORANG PEREKODAN'!E59="","",'BORANG PEREKODAN'!E59)</f>
        <v/>
      </c>
      <c r="F57" s="83"/>
      <c r="G57" s="17"/>
      <c r="H57" s="17"/>
      <c r="I57" s="17"/>
      <c r="J57" s="17"/>
      <c r="K57" s="17"/>
      <c r="L57" s="17"/>
      <c r="M57" s="37"/>
      <c r="N57" s="37"/>
    </row>
    <row r="58" spans="1:14" ht="30" customHeight="1">
      <c r="A58" s="42"/>
      <c r="B58" s="97">
        <f>IF('[1]BORANG PEREKODAN'!B60="","",'[1]BORANG PEREKODAN'!B60)</f>
        <v>46</v>
      </c>
      <c r="C58" s="89" t="str">
        <f>IF('BORANG PEREKODAN'!C60="","",'BORANG PEREKODAN'!C60)</f>
        <v/>
      </c>
      <c r="D58" s="91" t="str">
        <f>IF('BORANG PEREKODAN'!D60="","",'BORANG PEREKODAN'!D60)</f>
        <v/>
      </c>
      <c r="E58" s="90" t="str">
        <f>IF('BORANG PEREKODAN'!E60="","",'BORANG PEREKODAN'!E60)</f>
        <v/>
      </c>
      <c r="F58" s="83"/>
      <c r="G58" s="17"/>
      <c r="H58" s="17"/>
      <c r="I58" s="17"/>
      <c r="J58" s="17"/>
      <c r="K58" s="17"/>
      <c r="L58" s="17"/>
      <c r="M58" s="37"/>
      <c r="N58" s="37"/>
    </row>
    <row r="59" spans="1:14" ht="30" customHeight="1">
      <c r="A59" s="42"/>
      <c r="B59" s="97">
        <f>IF('[1]BORANG PEREKODAN'!B61="","",'[1]BORANG PEREKODAN'!B61)</f>
        <v>47</v>
      </c>
      <c r="C59" s="89" t="str">
        <f>IF('BORANG PEREKODAN'!C61="","",'BORANG PEREKODAN'!C61)</f>
        <v/>
      </c>
      <c r="D59" s="91" t="str">
        <f>IF('BORANG PEREKODAN'!D61="","",'BORANG PEREKODAN'!D61)</f>
        <v/>
      </c>
      <c r="E59" s="90" t="str">
        <f>IF('BORANG PEREKODAN'!E61="","",'BORANG PEREKODAN'!E61)</f>
        <v/>
      </c>
      <c r="F59" s="83"/>
      <c r="G59" s="17"/>
      <c r="H59" s="17"/>
      <c r="I59" s="17"/>
      <c r="J59" s="17"/>
      <c r="K59" s="17"/>
      <c r="L59" s="17"/>
      <c r="M59" s="37"/>
      <c r="N59" s="37"/>
    </row>
    <row r="60" spans="1:14" ht="25.5" customHeight="1">
      <c r="B60" s="97">
        <f>IF('[1]BORANG PEREKODAN'!B62="","",'[1]BORANG PEREKODAN'!B62)</f>
        <v>48</v>
      </c>
      <c r="C60" s="89" t="str">
        <f>IF('BORANG PEREKODAN'!C62="","",'BORANG PEREKODAN'!C62)</f>
        <v/>
      </c>
      <c r="D60" s="91" t="str">
        <f>IF('BORANG PEREKODAN'!D62="","",'BORANG PEREKODAN'!D62)</f>
        <v/>
      </c>
      <c r="E60" s="90" t="str">
        <f>IF('BORANG PEREKODAN'!E62="","",'BORANG PEREKODAN'!E62)</f>
        <v/>
      </c>
      <c r="F60" s="83"/>
      <c r="G60" s="17"/>
      <c r="H60" s="17"/>
      <c r="I60" s="17"/>
      <c r="J60" s="17"/>
      <c r="K60" s="17"/>
      <c r="L60" s="17"/>
      <c r="M60" s="37"/>
      <c r="N60" s="37"/>
    </row>
    <row r="61" spans="1:14" ht="26.25" customHeight="1">
      <c r="B61" s="97">
        <f>IF('[1]BORANG PEREKODAN'!B63="","",'[1]BORANG PEREKODAN'!B63)</f>
        <v>49</v>
      </c>
      <c r="C61" s="89" t="str">
        <f>IF('BORANG PEREKODAN'!C63="","",'BORANG PEREKODAN'!C63)</f>
        <v/>
      </c>
      <c r="D61" s="91" t="str">
        <f>IF('BORANG PEREKODAN'!D63="","",'BORANG PEREKODAN'!D63)</f>
        <v/>
      </c>
      <c r="E61" s="90" t="str">
        <f>IF('BORANG PEREKODAN'!E63="","",'BORANG PEREKODAN'!E63)</f>
        <v/>
      </c>
      <c r="F61" s="83"/>
      <c r="G61" s="17"/>
      <c r="H61" s="17"/>
      <c r="I61" s="17"/>
      <c r="J61" s="17"/>
      <c r="K61" s="17"/>
      <c r="L61" s="17"/>
      <c r="M61" s="37"/>
      <c r="N61" s="37"/>
    </row>
    <row r="62" spans="1:14" ht="26.25" customHeight="1" thickBot="1">
      <c r="B62" s="98">
        <f>IF('[1]BORANG PEREKODAN'!B64="","",'[1]BORANG PEREKODAN'!B64)</f>
        <v>50</v>
      </c>
      <c r="C62" s="89" t="str">
        <f>IF('BORANG PEREKODAN'!C64="","",'BORANG PEREKODAN'!C64)</f>
        <v/>
      </c>
      <c r="D62" s="91" t="str">
        <f>IF('BORANG PEREKODAN'!D64="","",'BORANG PEREKODAN'!D64)</f>
        <v/>
      </c>
      <c r="E62" s="90" t="str">
        <f>IF('BORANG PEREKODAN'!E64="","",'BORANG PEREKODAN'!E64)</f>
        <v/>
      </c>
      <c r="F62" s="84"/>
      <c r="G62" s="76"/>
      <c r="H62" s="76"/>
      <c r="I62" s="76"/>
      <c r="J62" s="76"/>
      <c r="K62" s="76"/>
      <c r="L62" s="76"/>
      <c r="M62" s="75"/>
      <c r="N62" s="75"/>
    </row>
    <row r="63" spans="1:14">
      <c r="B63" s="4"/>
      <c r="C63" s="4"/>
      <c r="D63" s="4"/>
      <c r="E63" s="4"/>
      <c r="F63" s="4"/>
      <c r="G63" s="4"/>
      <c r="H63" s="4"/>
      <c r="I63" s="4"/>
    </row>
    <row r="64" spans="1:14">
      <c r="B64" s="4"/>
      <c r="C64" s="4"/>
      <c r="D64" s="4"/>
      <c r="E64" s="4"/>
      <c r="F64" s="4"/>
      <c r="G64" s="4"/>
      <c r="H64" s="4"/>
      <c r="I64" s="4"/>
    </row>
  </sheetData>
  <mergeCells count="7">
    <mergeCell ref="A1:J1"/>
    <mergeCell ref="B11:B12"/>
    <mergeCell ref="C11:C12"/>
    <mergeCell ref="D11:D12"/>
    <mergeCell ref="E11:E12"/>
    <mergeCell ref="F11:F12"/>
    <mergeCell ref="G11:N11"/>
  </mergeCells>
  <phoneticPr fontId="6" type="noConversion"/>
  <dataValidations count="2">
    <dataValidation type="list" allowBlank="1" showInputMessage="1" showErrorMessage="1" error="Pilih Band Penguasaan Murid" sqref="G13:N62">
      <formula1>$R$3:$R$8</formula1>
    </dataValidation>
    <dataValidation type="list" allowBlank="1" showInputMessage="1" showErrorMessage="1" error="Pilih Gred Pencapaian Murid" sqref="F13:F62">
      <formula1>$S$3:$S$8</formula1>
    </dataValidation>
  </dataValidations>
  <pageMargins left="0.38" right="0.28000000000000003" top="0.74803149606299202" bottom="0.74803149606299202" header="0.31496062992126" footer="0.31496062992126"/>
  <pageSetup paperSize="9" scale="35" orientation="portrait" horizontalDpi="4294967293" verticalDpi="4294967293" r:id="rId1"/>
</worksheet>
</file>

<file path=xl/worksheets/sheet14.xml><?xml version="1.0" encoding="utf-8"?>
<worksheet xmlns="http://schemas.openxmlformats.org/spreadsheetml/2006/main" xmlns:r="http://schemas.openxmlformats.org/officeDocument/2006/relationships">
  <sheetPr codeName="Sheet25">
    <tabColor theme="9" tint="0.39997558519241921"/>
  </sheetPr>
  <dimension ref="A1:S64"/>
  <sheetViews>
    <sheetView showGridLines="0" showRowColHeaders="0" view="pageBreakPreview" zoomScaleNormal="60" zoomScaleSheetLayoutView="100" workbookViewId="0">
      <selection activeCell="E13" sqref="E13"/>
    </sheetView>
  </sheetViews>
  <sheetFormatPr defaultColWidth="9.125" defaultRowHeight="14.25"/>
  <cols>
    <col min="1" max="1" width="9.125" style="43"/>
    <col min="2" max="2" width="6.75" style="1" customWidth="1"/>
    <col min="3" max="3" width="26" style="2" customWidth="1"/>
    <col min="4" max="4" width="51.75" style="1" customWidth="1"/>
    <col min="5" max="5" width="5.375" style="1" bestFit="1" customWidth="1"/>
    <col min="6" max="6" width="16.25" style="1" customWidth="1"/>
    <col min="7" max="7" width="16.125" style="1" customWidth="1"/>
    <col min="8" max="9" width="12.75" style="1" customWidth="1"/>
    <col min="10" max="10" width="56.25" style="43" customWidth="1"/>
    <col min="11" max="17" width="9.125" style="1"/>
    <col min="18" max="18" width="9.125" style="1" hidden="1" customWidth="1"/>
    <col min="19" max="19" width="0" style="1" hidden="1" customWidth="1"/>
    <col min="20" max="16384" width="9.125" style="1"/>
  </cols>
  <sheetData>
    <row r="1" spans="1:19" s="45" customFormat="1" ht="20.25" customHeight="1">
      <c r="A1" s="192" t="s">
        <v>34</v>
      </c>
      <c r="B1" s="192"/>
      <c r="C1" s="192"/>
      <c r="D1" s="192"/>
      <c r="E1" s="192"/>
      <c r="F1" s="192"/>
      <c r="G1" s="192"/>
      <c r="H1" s="192"/>
      <c r="I1" s="192"/>
      <c r="J1" s="192"/>
    </row>
    <row r="2" spans="1:19" s="45" customFormat="1" ht="20.25" customHeight="1">
      <c r="A2" s="41"/>
      <c r="B2" s="61" t="s">
        <v>9</v>
      </c>
      <c r="C2" s="44"/>
      <c r="D2" s="15">
        <f>'BORANG PEREKODAN'!D2</f>
        <v>2017</v>
      </c>
      <c r="E2" s="44"/>
      <c r="F2" s="44"/>
      <c r="G2" s="44"/>
      <c r="H2" s="44"/>
      <c r="I2" s="44"/>
      <c r="J2" s="43"/>
    </row>
    <row r="3" spans="1:19" s="43" customFormat="1" ht="20.25" customHeight="1">
      <c r="A3" s="41"/>
      <c r="B3" s="61" t="s">
        <v>10</v>
      </c>
      <c r="C3" s="44"/>
      <c r="D3" s="16" t="str">
        <f>'BORANG PEREKODAN'!D3</f>
        <v>SJK(C)  FOON YEW 1</v>
      </c>
      <c r="E3" s="44"/>
      <c r="F3" s="44"/>
      <c r="G3" s="44"/>
      <c r="H3" s="44"/>
      <c r="I3" s="44"/>
      <c r="R3" s="62">
        <v>1</v>
      </c>
      <c r="S3" s="62" t="s">
        <v>19</v>
      </c>
    </row>
    <row r="4" spans="1:19" s="43" customFormat="1" ht="21" customHeight="1">
      <c r="A4" s="41"/>
      <c r="B4" s="61" t="s">
        <v>7</v>
      </c>
      <c r="C4" s="44"/>
      <c r="D4" s="16">
        <f>'BORANG PEREKODAN'!D4</f>
        <v>0</v>
      </c>
      <c r="E4" s="44"/>
      <c r="F4" s="44"/>
      <c r="G4" s="44"/>
      <c r="H4" s="44"/>
      <c r="I4" s="44"/>
      <c r="R4" s="62">
        <v>2</v>
      </c>
      <c r="S4" s="62" t="s">
        <v>20</v>
      </c>
    </row>
    <row r="5" spans="1:19" s="43" customFormat="1" ht="21" customHeight="1">
      <c r="A5" s="41"/>
      <c r="B5" s="61" t="s">
        <v>6</v>
      </c>
      <c r="C5" s="44"/>
      <c r="D5" s="16" t="s">
        <v>430</v>
      </c>
      <c r="E5" s="44"/>
      <c r="F5" s="44"/>
      <c r="G5" s="44"/>
      <c r="H5" s="44"/>
      <c r="I5" s="44"/>
      <c r="R5" s="62">
        <v>3</v>
      </c>
      <c r="S5" s="62" t="s">
        <v>21</v>
      </c>
    </row>
    <row r="6" spans="1:19" s="43" customFormat="1" ht="21" customHeight="1">
      <c r="A6" s="41"/>
      <c r="B6" s="61" t="s">
        <v>11</v>
      </c>
      <c r="C6" s="44"/>
      <c r="D6" s="16"/>
      <c r="E6" s="44"/>
      <c r="F6" s="44"/>
      <c r="G6" s="44"/>
      <c r="H6" s="44"/>
      <c r="I6" s="44"/>
      <c r="R6" s="62">
        <v>4</v>
      </c>
      <c r="S6" s="62" t="s">
        <v>22</v>
      </c>
    </row>
    <row r="7" spans="1:19" s="43" customFormat="1" ht="21" customHeight="1">
      <c r="A7" s="41"/>
      <c r="B7" s="46"/>
      <c r="C7" s="44"/>
      <c r="D7" s="44"/>
      <c r="E7" s="44"/>
      <c r="F7" s="44"/>
      <c r="G7" s="44"/>
      <c r="H7" s="44"/>
      <c r="I7" s="44"/>
      <c r="R7" s="62">
        <v>5</v>
      </c>
      <c r="S7" s="62" t="s">
        <v>23</v>
      </c>
    </row>
    <row r="8" spans="1:19" ht="21" customHeight="1">
      <c r="A8" s="41"/>
      <c r="B8" s="46"/>
      <c r="C8" s="44"/>
      <c r="D8" s="44"/>
      <c r="E8" s="44"/>
      <c r="F8" s="44"/>
      <c r="G8" s="44"/>
      <c r="H8" s="44"/>
      <c r="I8" s="44"/>
      <c r="R8" s="63" t="s">
        <v>17</v>
      </c>
      <c r="S8" s="63" t="s">
        <v>36</v>
      </c>
    </row>
    <row r="9" spans="1:19" ht="21.75" customHeight="1">
      <c r="A9" s="41"/>
      <c r="B9" s="46"/>
      <c r="C9" s="44"/>
      <c r="D9" s="44"/>
      <c r="E9" s="44"/>
      <c r="F9" s="44"/>
      <c r="G9" s="44"/>
      <c r="H9" s="44"/>
      <c r="I9" s="44"/>
    </row>
    <row r="10" spans="1:19" ht="30" customHeight="1" thickBot="1">
      <c r="A10" s="41"/>
      <c r="B10" s="43"/>
      <c r="C10" s="47"/>
      <c r="D10" s="43"/>
      <c r="E10" s="43"/>
      <c r="F10" s="44"/>
      <c r="G10" s="44"/>
      <c r="H10" s="66" t="s">
        <v>18</v>
      </c>
      <c r="I10" s="43"/>
    </row>
    <row r="11" spans="1:19" ht="30" customHeight="1" thickBot="1">
      <c r="A11" s="41"/>
      <c r="B11" s="193" t="s">
        <v>0</v>
      </c>
      <c r="C11" s="197" t="s">
        <v>14</v>
      </c>
      <c r="D11" s="195" t="s">
        <v>3</v>
      </c>
      <c r="E11" s="199" t="s">
        <v>2</v>
      </c>
      <c r="F11" s="204" t="s">
        <v>35</v>
      </c>
      <c r="G11" s="207" t="str">
        <f>'PENYATAAN DESKRIPTOR P_MUZIK'!B4</f>
        <v xml:space="preserve">KEMAHIRAN </v>
      </c>
      <c r="H11" s="208"/>
      <c r="I11" s="208"/>
      <c r="J11" s="209"/>
    </row>
    <row r="12" spans="1:19" ht="75.75" customHeight="1" thickBot="1">
      <c r="A12" s="41"/>
      <c r="B12" s="194"/>
      <c r="C12" s="198"/>
      <c r="D12" s="196"/>
      <c r="E12" s="200"/>
      <c r="F12" s="205"/>
      <c r="G12" s="95" t="str">
        <f>'PENYATAAN DESKRIPTOR P_MUZIK'!C4</f>
        <v>Kognitif (Teori)</v>
      </c>
      <c r="H12" s="95" t="str">
        <f>'PENYATAAN DESKRIPTOR P_MUZIK'!C14</f>
        <v>Nyanyian</v>
      </c>
      <c r="I12" s="96" t="str">
        <f>'PENYATAAN DESKRIPTOR P_MUZIK'!C24</f>
        <v>Alat Muzik</v>
      </c>
      <c r="J12" s="96" t="str">
        <f>'PENYATAAN DESKRIPTOR P_MUZIK'!C34</f>
        <v>Etika - Nilai: jujur, rajin, bersyukur, prihatin, kerjasama, menghargai masa, kasih sayang, bertolak ansur, hormat menghormati, patriotik, menyanjung budaya, menghargai alam sekitar</v>
      </c>
    </row>
    <row r="13" spans="1:19" ht="30" customHeight="1" thickTop="1">
      <c r="A13" s="41"/>
      <c r="B13" s="89">
        <f>IF('BORANG PEREKODAN'!B15="","",'BORANG PEREKODAN'!B15)</f>
        <v>1</v>
      </c>
      <c r="C13" s="90" t="str">
        <f>IF('BORANG PEREKODAN'!C15="","",'BORANG PEREKODAN'!C15)</f>
        <v/>
      </c>
      <c r="D13" s="91" t="str">
        <f>IF('BORANG PEREKODAN'!D15="","",'BORANG PEREKODAN'!D15)</f>
        <v/>
      </c>
      <c r="E13" s="90" t="str">
        <f>IF('BORANG PEREKODAN'!E15="","",'BORANG PEREKODAN'!E15)</f>
        <v/>
      </c>
      <c r="F13" s="94"/>
      <c r="G13" s="93"/>
      <c r="H13" s="93"/>
      <c r="I13" s="94"/>
      <c r="J13" s="94"/>
    </row>
    <row r="14" spans="1:19" ht="30" customHeight="1">
      <c r="A14" s="41"/>
      <c r="B14" s="36">
        <f>IF('BORANG PEREKODAN'!B16="","",'BORANG PEREKODAN'!B16)</f>
        <v>2</v>
      </c>
      <c r="C14" s="34" t="str">
        <f>IF('BORANG PEREKODAN'!C16="","",'BORANG PEREKODAN'!C16)</f>
        <v/>
      </c>
      <c r="D14" s="35" t="str">
        <f>IF('BORANG PEREKODAN'!D16="","",'BORANG PEREKODAN'!D16)</f>
        <v/>
      </c>
      <c r="E14" s="34" t="str">
        <f>IF('BORANG PEREKODAN'!E16="","",'BORANG PEREKODAN'!E16)</f>
        <v/>
      </c>
      <c r="F14" s="37"/>
      <c r="G14" s="17"/>
      <c r="H14" s="17"/>
      <c r="I14" s="37"/>
      <c r="J14" s="37"/>
    </row>
    <row r="15" spans="1:19" ht="30" customHeight="1">
      <c r="A15" s="41"/>
      <c r="B15" s="36">
        <f>IF('BORANG PEREKODAN'!B17="","",'BORANG PEREKODAN'!B17)</f>
        <v>3</v>
      </c>
      <c r="C15" s="34" t="str">
        <f>IF('BORANG PEREKODAN'!C17="","",'BORANG PEREKODAN'!C17)</f>
        <v/>
      </c>
      <c r="D15" s="35" t="str">
        <f>IF('BORANG PEREKODAN'!D17="","",'BORANG PEREKODAN'!D17)</f>
        <v/>
      </c>
      <c r="E15" s="34" t="str">
        <f>IF('BORANG PEREKODAN'!E17="","",'BORANG PEREKODAN'!E17)</f>
        <v/>
      </c>
      <c r="F15" s="37"/>
      <c r="G15" s="17"/>
      <c r="H15" s="17"/>
      <c r="I15" s="37"/>
      <c r="J15" s="37"/>
    </row>
    <row r="16" spans="1:19" ht="30" customHeight="1">
      <c r="A16" s="41"/>
      <c r="B16" s="36">
        <f>IF('BORANG PEREKODAN'!B18="","",'BORANG PEREKODAN'!B18)</f>
        <v>4</v>
      </c>
      <c r="C16" s="34" t="str">
        <f>IF('BORANG PEREKODAN'!C18="","",'BORANG PEREKODAN'!C18)</f>
        <v/>
      </c>
      <c r="D16" s="35" t="str">
        <f>IF('BORANG PEREKODAN'!D18="","",'BORANG PEREKODAN'!D18)</f>
        <v/>
      </c>
      <c r="E16" s="34" t="str">
        <f>IF('BORANG PEREKODAN'!E18="","",'BORANG PEREKODAN'!E18)</f>
        <v/>
      </c>
      <c r="F16" s="37"/>
      <c r="G16" s="17"/>
      <c r="H16" s="17"/>
      <c r="I16" s="37"/>
      <c r="J16" s="37"/>
    </row>
    <row r="17" spans="1:10" ht="30" customHeight="1">
      <c r="A17" s="41"/>
      <c r="B17" s="36">
        <f>IF('BORANG PEREKODAN'!B19="","",'BORANG PEREKODAN'!B19)</f>
        <v>5</v>
      </c>
      <c r="C17" s="34" t="str">
        <f>IF('BORANG PEREKODAN'!C19="","",'BORANG PEREKODAN'!C19)</f>
        <v/>
      </c>
      <c r="D17" s="35" t="str">
        <f>IF('BORANG PEREKODAN'!D19="","",'BORANG PEREKODAN'!D19)</f>
        <v/>
      </c>
      <c r="E17" s="34" t="str">
        <f>IF('BORANG PEREKODAN'!E19="","",'BORANG PEREKODAN'!E19)</f>
        <v/>
      </c>
      <c r="F17" s="37"/>
      <c r="G17" s="17"/>
      <c r="H17" s="17"/>
      <c r="I17" s="37"/>
      <c r="J17" s="37"/>
    </row>
    <row r="18" spans="1:10" ht="30" customHeight="1">
      <c r="A18" s="41"/>
      <c r="B18" s="36">
        <f>IF('BORANG PEREKODAN'!B20="","",'BORANG PEREKODAN'!B20)</f>
        <v>6</v>
      </c>
      <c r="C18" s="34" t="str">
        <f>IF('BORANG PEREKODAN'!C20="","",'BORANG PEREKODAN'!C20)</f>
        <v/>
      </c>
      <c r="D18" s="35" t="str">
        <f>IF('BORANG PEREKODAN'!D20="","",'BORANG PEREKODAN'!D20)</f>
        <v/>
      </c>
      <c r="E18" s="34" t="str">
        <f>IF('BORANG PEREKODAN'!E20="","",'BORANG PEREKODAN'!E20)</f>
        <v/>
      </c>
      <c r="F18" s="37"/>
      <c r="G18" s="17"/>
      <c r="H18" s="17"/>
      <c r="I18" s="37"/>
      <c r="J18" s="37"/>
    </row>
    <row r="19" spans="1:10" ht="30" customHeight="1">
      <c r="A19" s="41"/>
      <c r="B19" s="36">
        <f>IF('BORANG PEREKODAN'!B21="","",'BORANG PEREKODAN'!B21)</f>
        <v>7</v>
      </c>
      <c r="C19" s="34" t="str">
        <f>IF('BORANG PEREKODAN'!C21="","",'BORANG PEREKODAN'!C21)</f>
        <v/>
      </c>
      <c r="D19" s="35" t="str">
        <f>IF('BORANG PEREKODAN'!D21="","",'BORANG PEREKODAN'!D21)</f>
        <v/>
      </c>
      <c r="E19" s="34" t="str">
        <f>IF('BORANG PEREKODAN'!E21="","",'BORANG PEREKODAN'!E21)</f>
        <v/>
      </c>
      <c r="F19" s="37"/>
      <c r="G19" s="17"/>
      <c r="H19" s="17"/>
      <c r="I19" s="37"/>
      <c r="J19" s="37"/>
    </row>
    <row r="20" spans="1:10" ht="30" customHeight="1">
      <c r="A20" s="41"/>
      <c r="B20" s="36">
        <f>IF('BORANG PEREKODAN'!B22="","",'BORANG PEREKODAN'!B22)</f>
        <v>8</v>
      </c>
      <c r="C20" s="34" t="str">
        <f>IF('BORANG PEREKODAN'!C22="","",'BORANG PEREKODAN'!C22)</f>
        <v/>
      </c>
      <c r="D20" s="35" t="str">
        <f>IF('BORANG PEREKODAN'!D22="","",'BORANG PEREKODAN'!D22)</f>
        <v/>
      </c>
      <c r="E20" s="34" t="str">
        <f>IF('BORANG PEREKODAN'!E22="","",'BORANG PEREKODAN'!E22)</f>
        <v/>
      </c>
      <c r="F20" s="37"/>
      <c r="G20" s="17"/>
      <c r="H20" s="17"/>
      <c r="I20" s="37"/>
      <c r="J20" s="37"/>
    </row>
    <row r="21" spans="1:10" ht="30" customHeight="1">
      <c r="A21" s="41"/>
      <c r="B21" s="36">
        <f>IF('BORANG PEREKODAN'!B23="","",'BORANG PEREKODAN'!B23)</f>
        <v>9</v>
      </c>
      <c r="C21" s="34" t="str">
        <f>IF('BORANG PEREKODAN'!C23="","",'BORANG PEREKODAN'!C23)</f>
        <v/>
      </c>
      <c r="D21" s="35" t="str">
        <f>IF('BORANG PEREKODAN'!D23="","",'BORANG PEREKODAN'!D23)</f>
        <v/>
      </c>
      <c r="E21" s="34" t="str">
        <f>IF('BORANG PEREKODAN'!E23="","",'BORANG PEREKODAN'!E23)</f>
        <v/>
      </c>
      <c r="F21" s="37"/>
      <c r="G21" s="17"/>
      <c r="H21" s="17"/>
      <c r="I21" s="37"/>
      <c r="J21" s="37"/>
    </row>
    <row r="22" spans="1:10" ht="30" customHeight="1">
      <c r="A22" s="41"/>
      <c r="B22" s="36">
        <f>IF('BORANG PEREKODAN'!B24="","",'BORANG PEREKODAN'!B24)</f>
        <v>10</v>
      </c>
      <c r="C22" s="34" t="str">
        <f>IF('BORANG PEREKODAN'!C24="","",'BORANG PEREKODAN'!C24)</f>
        <v/>
      </c>
      <c r="D22" s="35" t="str">
        <f>IF('BORANG PEREKODAN'!D24="","",'BORANG PEREKODAN'!D24)</f>
        <v/>
      </c>
      <c r="E22" s="34" t="str">
        <f>IF('BORANG PEREKODAN'!E24="","",'BORANG PEREKODAN'!E24)</f>
        <v/>
      </c>
      <c r="F22" s="37"/>
      <c r="G22" s="17"/>
      <c r="H22" s="17"/>
      <c r="I22" s="37"/>
      <c r="J22" s="37"/>
    </row>
    <row r="23" spans="1:10" ht="30" customHeight="1">
      <c r="A23" s="41"/>
      <c r="B23" s="36">
        <f>IF('BORANG PEREKODAN'!B25="","",'BORANG PEREKODAN'!B25)</f>
        <v>11</v>
      </c>
      <c r="C23" s="34" t="str">
        <f>IF('BORANG PEREKODAN'!C25="","",'BORANG PEREKODAN'!C25)</f>
        <v/>
      </c>
      <c r="D23" s="35" t="str">
        <f>IF('BORANG PEREKODAN'!D25="","",'BORANG PEREKODAN'!D25)</f>
        <v/>
      </c>
      <c r="E23" s="34" t="str">
        <f>IF('BORANG PEREKODAN'!E25="","",'BORANG PEREKODAN'!E25)</f>
        <v/>
      </c>
      <c r="F23" s="37"/>
      <c r="G23" s="17"/>
      <c r="H23" s="17"/>
      <c r="I23" s="37"/>
      <c r="J23" s="37"/>
    </row>
    <row r="24" spans="1:10" ht="30" customHeight="1">
      <c r="A24" s="41"/>
      <c r="B24" s="36">
        <f>IF('BORANG PEREKODAN'!B26="","",'BORANG PEREKODAN'!B26)</f>
        <v>12</v>
      </c>
      <c r="C24" s="34" t="str">
        <f>IF('BORANG PEREKODAN'!C26="","",'BORANG PEREKODAN'!C26)</f>
        <v/>
      </c>
      <c r="D24" s="35" t="str">
        <f>IF('BORANG PEREKODAN'!D26="","",'BORANG PEREKODAN'!D26)</f>
        <v/>
      </c>
      <c r="E24" s="34" t="str">
        <f>IF('BORANG PEREKODAN'!E26="","",'BORANG PEREKODAN'!E26)</f>
        <v/>
      </c>
      <c r="F24" s="37"/>
      <c r="G24" s="17"/>
      <c r="H24" s="17"/>
      <c r="I24" s="37"/>
      <c r="J24" s="37"/>
    </row>
    <row r="25" spans="1:10" ht="30" customHeight="1">
      <c r="A25" s="41"/>
      <c r="B25" s="36">
        <f>IF('BORANG PEREKODAN'!B27="","",'BORANG PEREKODAN'!B27)</f>
        <v>13</v>
      </c>
      <c r="C25" s="34" t="str">
        <f>IF('BORANG PEREKODAN'!C27="","",'BORANG PEREKODAN'!C27)</f>
        <v/>
      </c>
      <c r="D25" s="35" t="str">
        <f>IF('BORANG PEREKODAN'!D27="","",'BORANG PEREKODAN'!D27)</f>
        <v/>
      </c>
      <c r="E25" s="34" t="str">
        <f>IF('BORANG PEREKODAN'!E27="","",'BORANG PEREKODAN'!E27)</f>
        <v/>
      </c>
      <c r="F25" s="37"/>
      <c r="G25" s="17"/>
      <c r="H25" s="17"/>
      <c r="I25" s="37"/>
      <c r="J25" s="37"/>
    </row>
    <row r="26" spans="1:10" ht="30" customHeight="1">
      <c r="A26" s="41"/>
      <c r="B26" s="36">
        <f>IF('BORANG PEREKODAN'!B28="","",'BORANG PEREKODAN'!B28)</f>
        <v>14</v>
      </c>
      <c r="C26" s="34" t="str">
        <f>IF('BORANG PEREKODAN'!C28="","",'BORANG PEREKODAN'!C28)</f>
        <v/>
      </c>
      <c r="D26" s="35" t="str">
        <f>IF('BORANG PEREKODAN'!D28="","",'BORANG PEREKODAN'!D28)</f>
        <v/>
      </c>
      <c r="E26" s="34" t="str">
        <f>IF('BORANG PEREKODAN'!E28="","",'BORANG PEREKODAN'!E28)</f>
        <v/>
      </c>
      <c r="F26" s="37"/>
      <c r="G26" s="17"/>
      <c r="H26" s="17"/>
      <c r="I26" s="37"/>
      <c r="J26" s="37"/>
    </row>
    <row r="27" spans="1:10" ht="30" customHeight="1">
      <c r="A27" s="41"/>
      <c r="B27" s="36">
        <f>IF('BORANG PEREKODAN'!B29="","",'BORANG PEREKODAN'!B29)</f>
        <v>15</v>
      </c>
      <c r="C27" s="34" t="str">
        <f>IF('BORANG PEREKODAN'!C29="","",'BORANG PEREKODAN'!C29)</f>
        <v/>
      </c>
      <c r="D27" s="35" t="str">
        <f>IF('BORANG PEREKODAN'!D29="","",'BORANG PEREKODAN'!D29)</f>
        <v/>
      </c>
      <c r="E27" s="34" t="str">
        <f>IF('BORANG PEREKODAN'!E29="","",'BORANG PEREKODAN'!E29)</f>
        <v/>
      </c>
      <c r="F27" s="37"/>
      <c r="G27" s="17"/>
      <c r="H27" s="17"/>
      <c r="I27" s="37"/>
      <c r="J27" s="37"/>
    </row>
    <row r="28" spans="1:10" ht="30" customHeight="1">
      <c r="A28" s="41"/>
      <c r="B28" s="36">
        <f>IF('BORANG PEREKODAN'!B30="","",'BORANG PEREKODAN'!B30)</f>
        <v>16</v>
      </c>
      <c r="C28" s="34" t="str">
        <f>IF('BORANG PEREKODAN'!C30="","",'BORANG PEREKODAN'!C30)</f>
        <v/>
      </c>
      <c r="D28" s="35" t="str">
        <f>IF('BORANG PEREKODAN'!D30="","",'BORANG PEREKODAN'!D30)</f>
        <v/>
      </c>
      <c r="E28" s="34" t="str">
        <f>IF('BORANG PEREKODAN'!E30="","",'BORANG PEREKODAN'!E30)</f>
        <v/>
      </c>
      <c r="F28" s="37"/>
      <c r="G28" s="17"/>
      <c r="H28" s="17"/>
      <c r="I28" s="37"/>
      <c r="J28" s="37"/>
    </row>
    <row r="29" spans="1:10" ht="30" customHeight="1">
      <c r="A29" s="41"/>
      <c r="B29" s="36">
        <f>IF('BORANG PEREKODAN'!B31="","",'BORANG PEREKODAN'!B31)</f>
        <v>17</v>
      </c>
      <c r="C29" s="34" t="str">
        <f>IF('BORANG PEREKODAN'!C31="","",'BORANG PEREKODAN'!C31)</f>
        <v/>
      </c>
      <c r="D29" s="35" t="str">
        <f>IF('BORANG PEREKODAN'!D31="","",'BORANG PEREKODAN'!D31)</f>
        <v/>
      </c>
      <c r="E29" s="34" t="str">
        <f>IF('BORANG PEREKODAN'!E31="","",'BORANG PEREKODAN'!E31)</f>
        <v/>
      </c>
      <c r="F29" s="37"/>
      <c r="G29" s="17"/>
      <c r="H29" s="17"/>
      <c r="I29" s="37"/>
      <c r="J29" s="37"/>
    </row>
    <row r="30" spans="1:10" ht="30" customHeight="1">
      <c r="A30" s="41"/>
      <c r="B30" s="36">
        <f>IF('BORANG PEREKODAN'!B32="","",'BORANG PEREKODAN'!B32)</f>
        <v>18</v>
      </c>
      <c r="C30" s="34" t="str">
        <f>IF('BORANG PEREKODAN'!C32="","",'BORANG PEREKODAN'!C32)</f>
        <v/>
      </c>
      <c r="D30" s="35" t="str">
        <f>IF('BORANG PEREKODAN'!D32="","",'BORANG PEREKODAN'!D32)</f>
        <v/>
      </c>
      <c r="E30" s="34" t="str">
        <f>IF('BORANG PEREKODAN'!E32="","",'BORANG PEREKODAN'!E32)</f>
        <v/>
      </c>
      <c r="F30" s="37"/>
      <c r="G30" s="17"/>
      <c r="H30" s="17"/>
      <c r="I30" s="37"/>
      <c r="J30" s="37"/>
    </row>
    <row r="31" spans="1:10" ht="30" customHeight="1">
      <c r="A31" s="41"/>
      <c r="B31" s="36">
        <f>IF('BORANG PEREKODAN'!B33="","",'BORANG PEREKODAN'!B33)</f>
        <v>19</v>
      </c>
      <c r="C31" s="34" t="str">
        <f>IF('BORANG PEREKODAN'!C33="","",'BORANG PEREKODAN'!C33)</f>
        <v/>
      </c>
      <c r="D31" s="35" t="str">
        <f>IF('BORANG PEREKODAN'!D33="","",'BORANG PEREKODAN'!D33)</f>
        <v/>
      </c>
      <c r="E31" s="34" t="str">
        <f>IF('BORANG PEREKODAN'!E33="","",'BORANG PEREKODAN'!E33)</f>
        <v/>
      </c>
      <c r="F31" s="37"/>
      <c r="G31" s="17"/>
      <c r="H31" s="17"/>
      <c r="I31" s="37"/>
      <c r="J31" s="37"/>
    </row>
    <row r="32" spans="1:10" ht="30" customHeight="1">
      <c r="A32" s="41"/>
      <c r="B32" s="36">
        <f>IF('BORANG PEREKODAN'!B34="","",'BORANG PEREKODAN'!B34)</f>
        <v>20</v>
      </c>
      <c r="C32" s="34" t="str">
        <f>IF('BORANG PEREKODAN'!C34="","",'BORANG PEREKODAN'!C34)</f>
        <v/>
      </c>
      <c r="D32" s="35" t="str">
        <f>IF('BORANG PEREKODAN'!D34="","",'BORANG PEREKODAN'!D34)</f>
        <v/>
      </c>
      <c r="E32" s="34" t="str">
        <f>IF('BORANG PEREKODAN'!E34="","",'BORANG PEREKODAN'!E34)</f>
        <v/>
      </c>
      <c r="F32" s="37"/>
      <c r="G32" s="17"/>
      <c r="H32" s="17"/>
      <c r="I32" s="37"/>
      <c r="J32" s="37"/>
    </row>
    <row r="33" spans="1:10" ht="30" customHeight="1">
      <c r="A33" s="41"/>
      <c r="B33" s="36">
        <f>IF('BORANG PEREKODAN'!B35="","",'BORANG PEREKODAN'!B35)</f>
        <v>21</v>
      </c>
      <c r="C33" s="34" t="str">
        <f>IF('BORANG PEREKODAN'!C35="","",'BORANG PEREKODAN'!C35)</f>
        <v/>
      </c>
      <c r="D33" s="35" t="str">
        <f>IF('BORANG PEREKODAN'!D35="","",'BORANG PEREKODAN'!D35)</f>
        <v/>
      </c>
      <c r="E33" s="34" t="str">
        <f>IF('BORANG PEREKODAN'!E35="","",'BORANG PEREKODAN'!E35)</f>
        <v/>
      </c>
      <c r="F33" s="37"/>
      <c r="G33" s="17"/>
      <c r="H33" s="17"/>
      <c r="I33" s="37"/>
      <c r="J33" s="37"/>
    </row>
    <row r="34" spans="1:10" ht="30" customHeight="1">
      <c r="A34" s="41"/>
      <c r="B34" s="36">
        <f>IF('BORANG PEREKODAN'!B36="","",'BORANG PEREKODAN'!B36)</f>
        <v>22</v>
      </c>
      <c r="C34" s="34" t="str">
        <f>IF('BORANG PEREKODAN'!C36="","",'BORANG PEREKODAN'!C36)</f>
        <v/>
      </c>
      <c r="D34" s="35" t="str">
        <f>IF('BORANG PEREKODAN'!D36="","",'BORANG PEREKODAN'!D36)</f>
        <v/>
      </c>
      <c r="E34" s="34" t="str">
        <f>IF('BORANG PEREKODAN'!E36="","",'BORANG PEREKODAN'!E36)</f>
        <v/>
      </c>
      <c r="F34" s="37"/>
      <c r="G34" s="17"/>
      <c r="H34" s="17"/>
      <c r="I34" s="37"/>
      <c r="J34" s="37"/>
    </row>
    <row r="35" spans="1:10" ht="30" customHeight="1">
      <c r="A35" s="41"/>
      <c r="B35" s="36">
        <f>IF('BORANG PEREKODAN'!B37="","",'BORANG PEREKODAN'!B37)</f>
        <v>23</v>
      </c>
      <c r="C35" s="34" t="str">
        <f>IF('BORANG PEREKODAN'!C37="","",'BORANG PEREKODAN'!C37)</f>
        <v/>
      </c>
      <c r="D35" s="35" t="str">
        <f>IF('BORANG PEREKODAN'!D37="","",'BORANG PEREKODAN'!D37)</f>
        <v/>
      </c>
      <c r="E35" s="34" t="str">
        <f>IF('BORANG PEREKODAN'!E37="","",'BORANG PEREKODAN'!E37)</f>
        <v/>
      </c>
      <c r="F35" s="37"/>
      <c r="G35" s="17"/>
      <c r="H35" s="17"/>
      <c r="I35" s="37"/>
      <c r="J35" s="37"/>
    </row>
    <row r="36" spans="1:10" ht="30" customHeight="1">
      <c r="A36" s="41"/>
      <c r="B36" s="36">
        <f>IF('BORANG PEREKODAN'!B38="","",'BORANG PEREKODAN'!B38)</f>
        <v>24</v>
      </c>
      <c r="C36" s="34" t="str">
        <f>IF('BORANG PEREKODAN'!C38="","",'BORANG PEREKODAN'!C38)</f>
        <v/>
      </c>
      <c r="D36" s="35" t="str">
        <f>IF('BORANG PEREKODAN'!D38="","",'BORANG PEREKODAN'!D38)</f>
        <v/>
      </c>
      <c r="E36" s="34" t="str">
        <f>IF('BORANG PEREKODAN'!E38="","",'BORANG PEREKODAN'!E38)</f>
        <v/>
      </c>
      <c r="F36" s="37"/>
      <c r="G36" s="17"/>
      <c r="H36" s="17"/>
      <c r="I36" s="37"/>
      <c r="J36" s="37"/>
    </row>
    <row r="37" spans="1:10" ht="30" customHeight="1">
      <c r="A37" s="41"/>
      <c r="B37" s="36">
        <f>IF('BORANG PEREKODAN'!B39="","",'BORANG PEREKODAN'!B39)</f>
        <v>25</v>
      </c>
      <c r="C37" s="34" t="str">
        <f>IF('BORANG PEREKODAN'!C39="","",'BORANG PEREKODAN'!C39)</f>
        <v/>
      </c>
      <c r="D37" s="35" t="str">
        <f>IF('BORANG PEREKODAN'!D39="","",'BORANG PEREKODAN'!D39)</f>
        <v/>
      </c>
      <c r="E37" s="34" t="str">
        <f>IF('BORANG PEREKODAN'!E39="","",'BORANG PEREKODAN'!E39)</f>
        <v/>
      </c>
      <c r="F37" s="37"/>
      <c r="G37" s="17"/>
      <c r="H37" s="17"/>
      <c r="I37" s="37"/>
      <c r="J37" s="37"/>
    </row>
    <row r="38" spans="1:10" ht="30" customHeight="1">
      <c r="A38" s="41"/>
      <c r="B38" s="36">
        <f>IF('BORANG PEREKODAN'!B40="","",'BORANG PEREKODAN'!B40)</f>
        <v>26</v>
      </c>
      <c r="C38" s="34" t="str">
        <f>IF('BORANG PEREKODAN'!C40="","",'BORANG PEREKODAN'!C40)</f>
        <v/>
      </c>
      <c r="D38" s="35" t="str">
        <f>IF('BORANG PEREKODAN'!D40="","",'BORANG PEREKODAN'!D40)</f>
        <v/>
      </c>
      <c r="E38" s="34" t="str">
        <f>IF('BORANG PEREKODAN'!E40="","",'BORANG PEREKODAN'!E40)</f>
        <v/>
      </c>
      <c r="F38" s="37"/>
      <c r="G38" s="17"/>
      <c r="H38" s="17"/>
      <c r="I38" s="37"/>
      <c r="J38" s="37"/>
    </row>
    <row r="39" spans="1:10" ht="30" customHeight="1">
      <c r="A39" s="41"/>
      <c r="B39" s="36">
        <f>IF('BORANG PEREKODAN'!B41="","",'BORANG PEREKODAN'!B41)</f>
        <v>27</v>
      </c>
      <c r="C39" s="34" t="str">
        <f>IF('BORANG PEREKODAN'!C41="","",'BORANG PEREKODAN'!C41)</f>
        <v/>
      </c>
      <c r="D39" s="35" t="str">
        <f>IF('BORANG PEREKODAN'!D41="","",'BORANG PEREKODAN'!D41)</f>
        <v/>
      </c>
      <c r="E39" s="34" t="str">
        <f>IF('BORANG PEREKODAN'!E41="","",'BORANG PEREKODAN'!E41)</f>
        <v/>
      </c>
      <c r="F39" s="37"/>
      <c r="G39" s="17"/>
      <c r="H39" s="17"/>
      <c r="I39" s="37"/>
      <c r="J39" s="37"/>
    </row>
    <row r="40" spans="1:10" ht="30" customHeight="1">
      <c r="A40" s="41"/>
      <c r="B40" s="36">
        <f>IF('BORANG PEREKODAN'!B42="","",'BORANG PEREKODAN'!B42)</f>
        <v>28</v>
      </c>
      <c r="C40" s="34" t="str">
        <f>IF('BORANG PEREKODAN'!C42="","",'BORANG PEREKODAN'!C42)</f>
        <v/>
      </c>
      <c r="D40" s="35" t="str">
        <f>IF('BORANG PEREKODAN'!D42="","",'BORANG PEREKODAN'!D42)</f>
        <v/>
      </c>
      <c r="E40" s="34" t="str">
        <f>IF('BORANG PEREKODAN'!E42="","",'BORANG PEREKODAN'!E42)</f>
        <v/>
      </c>
      <c r="F40" s="37"/>
      <c r="G40" s="17"/>
      <c r="H40" s="17"/>
      <c r="I40" s="37"/>
      <c r="J40" s="37"/>
    </row>
    <row r="41" spans="1:10" ht="30" customHeight="1">
      <c r="A41" s="41"/>
      <c r="B41" s="36">
        <f>IF('BORANG PEREKODAN'!B43="","",'BORANG PEREKODAN'!B43)</f>
        <v>29</v>
      </c>
      <c r="C41" s="34" t="str">
        <f>IF('BORANG PEREKODAN'!C43="","",'BORANG PEREKODAN'!C43)</f>
        <v/>
      </c>
      <c r="D41" s="35" t="str">
        <f>IF('BORANG PEREKODAN'!D43="","",'BORANG PEREKODAN'!D43)</f>
        <v/>
      </c>
      <c r="E41" s="34" t="str">
        <f>IF('BORANG PEREKODAN'!E43="","",'BORANG PEREKODAN'!E43)</f>
        <v/>
      </c>
      <c r="F41" s="37"/>
      <c r="G41" s="17"/>
      <c r="H41" s="17"/>
      <c r="I41" s="37"/>
      <c r="J41" s="37"/>
    </row>
    <row r="42" spans="1:10" ht="30" customHeight="1">
      <c r="A42" s="41"/>
      <c r="B42" s="36">
        <f>IF('BORANG PEREKODAN'!B44="","",'BORANG PEREKODAN'!B44)</f>
        <v>30</v>
      </c>
      <c r="C42" s="34" t="str">
        <f>IF('BORANG PEREKODAN'!C44="","",'BORANG PEREKODAN'!C44)</f>
        <v/>
      </c>
      <c r="D42" s="35" t="str">
        <f>IF('BORANG PEREKODAN'!D44="","",'BORANG PEREKODAN'!D44)</f>
        <v/>
      </c>
      <c r="E42" s="34" t="str">
        <f>IF('BORANG PEREKODAN'!E44="","",'BORANG PEREKODAN'!E44)</f>
        <v/>
      </c>
      <c r="F42" s="37"/>
      <c r="G42" s="17"/>
      <c r="H42" s="17"/>
      <c r="I42" s="37"/>
      <c r="J42" s="37"/>
    </row>
    <row r="43" spans="1:10" ht="30" customHeight="1">
      <c r="A43" s="41"/>
      <c r="B43" s="36">
        <f>IF('BORANG PEREKODAN'!B45="","",'BORANG PEREKODAN'!B45)</f>
        <v>31</v>
      </c>
      <c r="C43" s="34" t="str">
        <f>IF('BORANG PEREKODAN'!C45="","",'BORANG PEREKODAN'!C45)</f>
        <v/>
      </c>
      <c r="D43" s="35" t="str">
        <f>IF('BORANG PEREKODAN'!D45="","",'BORANG PEREKODAN'!D45)</f>
        <v/>
      </c>
      <c r="E43" s="34" t="str">
        <f>IF('BORANG PEREKODAN'!E45="","",'BORANG PEREKODAN'!E45)</f>
        <v/>
      </c>
      <c r="F43" s="37"/>
      <c r="G43" s="17"/>
      <c r="H43" s="17"/>
      <c r="I43" s="37"/>
      <c r="J43" s="37"/>
    </row>
    <row r="44" spans="1:10" ht="30" customHeight="1">
      <c r="A44" s="41"/>
      <c r="B44" s="36">
        <f>IF('BORANG PEREKODAN'!B46="","",'BORANG PEREKODAN'!B46)</f>
        <v>32</v>
      </c>
      <c r="C44" s="34" t="str">
        <f>IF('BORANG PEREKODAN'!C46="","",'BORANG PEREKODAN'!C46)</f>
        <v/>
      </c>
      <c r="D44" s="35" t="str">
        <f>IF('BORANG PEREKODAN'!D46="","",'BORANG PEREKODAN'!D46)</f>
        <v/>
      </c>
      <c r="E44" s="34" t="str">
        <f>IF('BORANG PEREKODAN'!E46="","",'BORANG PEREKODAN'!E46)</f>
        <v/>
      </c>
      <c r="F44" s="37"/>
      <c r="G44" s="17"/>
      <c r="H44" s="17"/>
      <c r="I44" s="37"/>
      <c r="J44" s="37"/>
    </row>
    <row r="45" spans="1:10" ht="30" customHeight="1">
      <c r="A45" s="41"/>
      <c r="B45" s="36">
        <f>IF('BORANG PEREKODAN'!B47="","",'BORANG PEREKODAN'!B47)</f>
        <v>33</v>
      </c>
      <c r="C45" s="34" t="str">
        <f>IF('BORANG PEREKODAN'!C47="","",'BORANG PEREKODAN'!C47)</f>
        <v/>
      </c>
      <c r="D45" s="35" t="str">
        <f>IF('BORANG PEREKODAN'!D47="","",'BORANG PEREKODAN'!D47)</f>
        <v/>
      </c>
      <c r="E45" s="34" t="str">
        <f>IF('BORANG PEREKODAN'!E47="","",'BORANG PEREKODAN'!E47)</f>
        <v/>
      </c>
      <c r="F45" s="37"/>
      <c r="G45" s="17"/>
      <c r="H45" s="17"/>
      <c r="I45" s="37"/>
      <c r="J45" s="37"/>
    </row>
    <row r="46" spans="1:10" ht="30" customHeight="1">
      <c r="A46" s="41"/>
      <c r="B46" s="36">
        <f>IF('BORANG PEREKODAN'!B48="","",'BORANG PEREKODAN'!B48)</f>
        <v>34</v>
      </c>
      <c r="C46" s="34" t="str">
        <f>IF('BORANG PEREKODAN'!C48="","",'BORANG PEREKODAN'!C48)</f>
        <v/>
      </c>
      <c r="D46" s="35" t="str">
        <f>IF('BORANG PEREKODAN'!D48="","",'BORANG PEREKODAN'!D48)</f>
        <v/>
      </c>
      <c r="E46" s="34" t="str">
        <f>IF('BORANG PEREKODAN'!E48="","",'BORANG PEREKODAN'!E48)</f>
        <v/>
      </c>
      <c r="F46" s="37"/>
      <c r="G46" s="17"/>
      <c r="H46" s="17"/>
      <c r="I46" s="37"/>
      <c r="J46" s="37"/>
    </row>
    <row r="47" spans="1:10" ht="30" customHeight="1">
      <c r="A47" s="41"/>
      <c r="B47" s="36">
        <f>IF('BORANG PEREKODAN'!B49="","",'BORANG PEREKODAN'!B49)</f>
        <v>35</v>
      </c>
      <c r="C47" s="34" t="str">
        <f>IF('BORANG PEREKODAN'!C49="","",'BORANG PEREKODAN'!C49)</f>
        <v/>
      </c>
      <c r="D47" s="35" t="str">
        <f>IF('BORANG PEREKODAN'!D49="","",'BORANG PEREKODAN'!D49)</f>
        <v/>
      </c>
      <c r="E47" s="34" t="str">
        <f>IF('BORANG PEREKODAN'!E49="","",'BORANG PEREKODAN'!E49)</f>
        <v/>
      </c>
      <c r="F47" s="37"/>
      <c r="G47" s="17"/>
      <c r="H47" s="17"/>
      <c r="I47" s="37"/>
      <c r="J47" s="37"/>
    </row>
    <row r="48" spans="1:10" ht="30" customHeight="1">
      <c r="A48" s="41"/>
      <c r="B48" s="36">
        <f>IF('BORANG PEREKODAN'!B50="","",'BORANG PEREKODAN'!B50)</f>
        <v>36</v>
      </c>
      <c r="C48" s="34" t="str">
        <f>IF('BORANG PEREKODAN'!C50="","",'BORANG PEREKODAN'!C50)</f>
        <v/>
      </c>
      <c r="D48" s="35" t="str">
        <f>IF('BORANG PEREKODAN'!D50="","",'BORANG PEREKODAN'!D50)</f>
        <v/>
      </c>
      <c r="E48" s="34" t="str">
        <f>IF('BORANG PEREKODAN'!E50="","",'BORANG PEREKODAN'!E50)</f>
        <v/>
      </c>
      <c r="F48" s="37"/>
      <c r="G48" s="17"/>
      <c r="H48" s="17"/>
      <c r="I48" s="37"/>
      <c r="J48" s="37"/>
    </row>
    <row r="49" spans="1:10" ht="30" customHeight="1">
      <c r="A49" s="41"/>
      <c r="B49" s="36">
        <f>IF('BORANG PEREKODAN'!B51="","",'BORANG PEREKODAN'!B51)</f>
        <v>37</v>
      </c>
      <c r="C49" s="34" t="str">
        <f>IF('BORANG PEREKODAN'!C51="","",'BORANG PEREKODAN'!C51)</f>
        <v/>
      </c>
      <c r="D49" s="35" t="str">
        <f>IF('BORANG PEREKODAN'!D51="","",'BORANG PEREKODAN'!D51)</f>
        <v/>
      </c>
      <c r="E49" s="34" t="str">
        <f>IF('BORANG PEREKODAN'!E51="","",'BORANG PEREKODAN'!E51)</f>
        <v/>
      </c>
      <c r="F49" s="37"/>
      <c r="G49" s="17"/>
      <c r="H49" s="17"/>
      <c r="I49" s="37"/>
      <c r="J49" s="37"/>
    </row>
    <row r="50" spans="1:10" ht="30" customHeight="1">
      <c r="A50" s="41"/>
      <c r="B50" s="36">
        <f>IF('BORANG PEREKODAN'!B52="","",'BORANG PEREKODAN'!B52)</f>
        <v>38</v>
      </c>
      <c r="C50" s="34" t="str">
        <f>IF('BORANG PEREKODAN'!C52="","",'BORANG PEREKODAN'!C52)</f>
        <v/>
      </c>
      <c r="D50" s="35" t="str">
        <f>IF('BORANG PEREKODAN'!D52="","",'BORANG PEREKODAN'!D52)</f>
        <v/>
      </c>
      <c r="E50" s="34" t="str">
        <f>IF('BORANG PEREKODAN'!E52="","",'BORANG PEREKODAN'!E52)</f>
        <v/>
      </c>
      <c r="F50" s="37"/>
      <c r="G50" s="17"/>
      <c r="H50" s="17"/>
      <c r="I50" s="37"/>
      <c r="J50" s="37"/>
    </row>
    <row r="51" spans="1:10" ht="30" customHeight="1">
      <c r="A51" s="41"/>
      <c r="B51" s="36">
        <f>IF('BORANG PEREKODAN'!B53="","",'BORANG PEREKODAN'!B53)</f>
        <v>39</v>
      </c>
      <c r="C51" s="34" t="str">
        <f>IF('BORANG PEREKODAN'!C53="","",'BORANG PEREKODAN'!C53)</f>
        <v/>
      </c>
      <c r="D51" s="35" t="str">
        <f>IF('BORANG PEREKODAN'!D53="","",'BORANG PEREKODAN'!D53)</f>
        <v/>
      </c>
      <c r="E51" s="34" t="str">
        <f>IF('BORANG PEREKODAN'!E53="","",'BORANG PEREKODAN'!E53)</f>
        <v/>
      </c>
      <c r="F51" s="37"/>
      <c r="G51" s="17"/>
      <c r="H51" s="17"/>
      <c r="I51" s="37"/>
      <c r="J51" s="37"/>
    </row>
    <row r="52" spans="1:10" ht="30" customHeight="1">
      <c r="A52" s="41"/>
      <c r="B52" s="36">
        <f>IF('BORANG PEREKODAN'!B54="","",'BORANG PEREKODAN'!B54)</f>
        <v>40</v>
      </c>
      <c r="C52" s="34" t="str">
        <f>IF('BORANG PEREKODAN'!C54="","",'BORANG PEREKODAN'!C54)</f>
        <v/>
      </c>
      <c r="D52" s="35" t="str">
        <f>IF('BORANG PEREKODAN'!D54="","",'BORANG PEREKODAN'!D54)</f>
        <v/>
      </c>
      <c r="E52" s="34" t="str">
        <f>IF('BORANG PEREKODAN'!E54="","",'BORANG PEREKODAN'!E54)</f>
        <v/>
      </c>
      <c r="F52" s="37"/>
      <c r="G52" s="17"/>
      <c r="H52" s="17"/>
      <c r="I52" s="37"/>
      <c r="J52" s="37"/>
    </row>
    <row r="53" spans="1:10" ht="30" customHeight="1">
      <c r="A53" s="41"/>
      <c r="B53" s="36">
        <f>IF('BORANG PEREKODAN'!B55="","",'BORANG PEREKODAN'!B55)</f>
        <v>41</v>
      </c>
      <c r="C53" s="34" t="str">
        <f>IF('BORANG PEREKODAN'!C55="","",'BORANG PEREKODAN'!C55)</f>
        <v/>
      </c>
      <c r="D53" s="35" t="str">
        <f>IF('BORANG PEREKODAN'!D55="","",'BORANG PEREKODAN'!D55)</f>
        <v/>
      </c>
      <c r="E53" s="34" t="str">
        <f>IF('BORANG PEREKODAN'!E55="","",'BORANG PEREKODAN'!E55)</f>
        <v/>
      </c>
      <c r="F53" s="37"/>
      <c r="G53" s="17"/>
      <c r="H53" s="17"/>
      <c r="I53" s="37"/>
      <c r="J53" s="37"/>
    </row>
    <row r="54" spans="1:10" ht="30" customHeight="1">
      <c r="A54" s="41"/>
      <c r="B54" s="36">
        <f>IF('BORANG PEREKODAN'!B56="","",'BORANG PEREKODAN'!B56)</f>
        <v>42</v>
      </c>
      <c r="C54" s="34" t="str">
        <f>IF('BORANG PEREKODAN'!C56="","",'BORANG PEREKODAN'!C56)</f>
        <v/>
      </c>
      <c r="D54" s="35" t="str">
        <f>IF('BORANG PEREKODAN'!D56="","",'BORANG PEREKODAN'!D56)</f>
        <v/>
      </c>
      <c r="E54" s="34" t="str">
        <f>IF('BORANG PEREKODAN'!E56="","",'BORANG PEREKODAN'!E56)</f>
        <v/>
      </c>
      <c r="F54" s="37"/>
      <c r="G54" s="17"/>
      <c r="H54" s="17"/>
      <c r="I54" s="37"/>
      <c r="J54" s="37"/>
    </row>
    <row r="55" spans="1:10" ht="30" customHeight="1">
      <c r="A55" s="41"/>
      <c r="B55" s="36">
        <f>IF('BORANG PEREKODAN'!B57="","",'BORANG PEREKODAN'!B57)</f>
        <v>43</v>
      </c>
      <c r="C55" s="34" t="str">
        <f>IF('BORANG PEREKODAN'!C57="","",'BORANG PEREKODAN'!C57)</f>
        <v/>
      </c>
      <c r="D55" s="35" t="str">
        <f>IF('BORANG PEREKODAN'!D57="","",'BORANG PEREKODAN'!D57)</f>
        <v/>
      </c>
      <c r="E55" s="34" t="str">
        <f>IF('BORANG PEREKODAN'!E57="","",'BORANG PEREKODAN'!E57)</f>
        <v/>
      </c>
      <c r="F55" s="37"/>
      <c r="G55" s="17"/>
      <c r="H55" s="17"/>
      <c r="I55" s="37"/>
      <c r="J55" s="37"/>
    </row>
    <row r="56" spans="1:10" ht="30" customHeight="1">
      <c r="A56" s="41"/>
      <c r="B56" s="36">
        <f>IF('BORANG PEREKODAN'!B58="","",'BORANG PEREKODAN'!B58)</f>
        <v>44</v>
      </c>
      <c r="C56" s="34" t="str">
        <f>IF('BORANG PEREKODAN'!C58="","",'BORANG PEREKODAN'!C58)</f>
        <v/>
      </c>
      <c r="D56" s="35" t="str">
        <f>IF('BORANG PEREKODAN'!D58="","",'BORANG PEREKODAN'!D58)</f>
        <v/>
      </c>
      <c r="E56" s="34" t="str">
        <f>IF('BORANG PEREKODAN'!E58="","",'BORANG PEREKODAN'!E58)</f>
        <v/>
      </c>
      <c r="F56" s="37"/>
      <c r="G56" s="17"/>
      <c r="H56" s="17"/>
      <c r="I56" s="37"/>
      <c r="J56" s="37"/>
    </row>
    <row r="57" spans="1:10" ht="30" customHeight="1">
      <c r="A57" s="41"/>
      <c r="B57" s="36">
        <f>IF('BORANG PEREKODAN'!B59="","",'BORANG PEREKODAN'!B59)</f>
        <v>45</v>
      </c>
      <c r="C57" s="34" t="str">
        <f>IF('BORANG PEREKODAN'!C59="","",'BORANG PEREKODAN'!C59)</f>
        <v/>
      </c>
      <c r="D57" s="35" t="str">
        <f>IF('BORANG PEREKODAN'!D59="","",'BORANG PEREKODAN'!D59)</f>
        <v/>
      </c>
      <c r="E57" s="34" t="str">
        <f>IF('BORANG PEREKODAN'!E59="","",'BORANG PEREKODAN'!E59)</f>
        <v/>
      </c>
      <c r="F57" s="37"/>
      <c r="G57" s="17"/>
      <c r="H57" s="17"/>
      <c r="I57" s="37"/>
      <c r="J57" s="37"/>
    </row>
    <row r="58" spans="1:10" ht="30" customHeight="1">
      <c r="A58" s="42"/>
      <c r="B58" s="36">
        <f>IF('BORANG PEREKODAN'!B60="","",'BORANG PEREKODAN'!B60)</f>
        <v>46</v>
      </c>
      <c r="C58" s="34" t="str">
        <f>IF('BORANG PEREKODAN'!C60="","",'BORANG PEREKODAN'!C60)</f>
        <v/>
      </c>
      <c r="D58" s="35" t="str">
        <f>IF('BORANG PEREKODAN'!D60="","",'BORANG PEREKODAN'!D60)</f>
        <v/>
      </c>
      <c r="E58" s="34" t="str">
        <f>IF('BORANG PEREKODAN'!E60="","",'BORANG PEREKODAN'!E60)</f>
        <v/>
      </c>
      <c r="F58" s="37"/>
      <c r="G58" s="17"/>
      <c r="H58" s="17"/>
      <c r="I58" s="37"/>
      <c r="J58" s="37"/>
    </row>
    <row r="59" spans="1:10" ht="30" customHeight="1">
      <c r="A59" s="42"/>
      <c r="B59" s="36">
        <f>IF('BORANG PEREKODAN'!B61="","",'BORANG PEREKODAN'!B61)</f>
        <v>47</v>
      </c>
      <c r="C59" s="34" t="str">
        <f>IF('BORANG PEREKODAN'!C61="","",'BORANG PEREKODAN'!C61)</f>
        <v/>
      </c>
      <c r="D59" s="35" t="str">
        <f>IF('BORANG PEREKODAN'!D61="","",'BORANG PEREKODAN'!D61)</f>
        <v/>
      </c>
      <c r="E59" s="34" t="str">
        <f>IF('BORANG PEREKODAN'!E61="","",'BORANG PEREKODAN'!E61)</f>
        <v/>
      </c>
      <c r="F59" s="37"/>
      <c r="G59" s="17"/>
      <c r="H59" s="17"/>
      <c r="I59" s="37"/>
      <c r="J59" s="37"/>
    </row>
    <row r="60" spans="1:10" ht="25.5" customHeight="1">
      <c r="B60" s="36">
        <f>IF('BORANG PEREKODAN'!B62="","",'BORANG PEREKODAN'!B62)</f>
        <v>48</v>
      </c>
      <c r="C60" s="34" t="str">
        <f>IF('BORANG PEREKODAN'!C62="","",'BORANG PEREKODAN'!C62)</f>
        <v/>
      </c>
      <c r="D60" s="35" t="str">
        <f>IF('BORANG PEREKODAN'!D62="","",'BORANG PEREKODAN'!D62)</f>
        <v/>
      </c>
      <c r="E60" s="34" t="str">
        <f>IF('BORANG PEREKODAN'!E62="","",'BORANG PEREKODAN'!E62)</f>
        <v/>
      </c>
      <c r="F60" s="37"/>
      <c r="G60" s="17"/>
      <c r="H60" s="17"/>
      <c r="I60" s="37"/>
      <c r="J60" s="37"/>
    </row>
    <row r="61" spans="1:10" ht="26.25" customHeight="1">
      <c r="B61" s="36">
        <f>IF('BORANG PEREKODAN'!B63="","",'BORANG PEREKODAN'!B63)</f>
        <v>49</v>
      </c>
      <c r="C61" s="34" t="str">
        <f>IF('BORANG PEREKODAN'!C63="","",'BORANG PEREKODAN'!C63)</f>
        <v/>
      </c>
      <c r="D61" s="35" t="str">
        <f>IF('BORANG PEREKODAN'!D63="","",'BORANG PEREKODAN'!D63)</f>
        <v/>
      </c>
      <c r="E61" s="34" t="str">
        <f>IF('BORANG PEREKODAN'!E63="","",'BORANG PEREKODAN'!E63)</f>
        <v/>
      </c>
      <c r="F61" s="37"/>
      <c r="G61" s="17"/>
      <c r="H61" s="17"/>
      <c r="I61" s="37"/>
      <c r="J61" s="37"/>
    </row>
    <row r="62" spans="1:10" ht="26.25" customHeight="1" thickBot="1">
      <c r="B62" s="38">
        <f>IF('BORANG PEREKODAN'!B64="","",'BORANG PEREKODAN'!B64)</f>
        <v>50</v>
      </c>
      <c r="C62" s="39" t="str">
        <f>IF('BORANG PEREKODAN'!C64="","",'BORANG PEREKODAN'!C64)</f>
        <v/>
      </c>
      <c r="D62" s="40" t="str">
        <f>IF('BORANG PEREKODAN'!D64="","",'BORANG PEREKODAN'!D64)</f>
        <v/>
      </c>
      <c r="E62" s="39" t="str">
        <f>IF('BORANG PEREKODAN'!E64="","",'BORANG PEREKODAN'!E64)</f>
        <v/>
      </c>
      <c r="F62" s="75"/>
      <c r="G62" s="76"/>
      <c r="H62" s="76"/>
      <c r="I62" s="75"/>
      <c r="J62" s="75"/>
    </row>
    <row r="63" spans="1:10">
      <c r="B63" s="4"/>
      <c r="C63" s="4"/>
      <c r="D63" s="4"/>
      <c r="E63" s="4"/>
      <c r="F63" s="4"/>
      <c r="G63" s="4"/>
      <c r="H63" s="4"/>
      <c r="I63" s="4"/>
    </row>
    <row r="64" spans="1:10">
      <c r="B64" s="4"/>
      <c r="C64" s="4"/>
      <c r="D64" s="4"/>
      <c r="E64" s="4"/>
      <c r="F64" s="4"/>
      <c r="G64" s="4"/>
      <c r="H64" s="4"/>
      <c r="I64" s="4"/>
    </row>
  </sheetData>
  <mergeCells count="7">
    <mergeCell ref="A1:J1"/>
    <mergeCell ref="B11:B12"/>
    <mergeCell ref="C11:C12"/>
    <mergeCell ref="D11:D12"/>
    <mergeCell ref="E11:E12"/>
    <mergeCell ref="F11:F12"/>
    <mergeCell ref="G11:J11"/>
  </mergeCells>
  <phoneticPr fontId="6" type="noConversion"/>
  <dataValidations count="2">
    <dataValidation type="list" allowBlank="1" showInputMessage="1" showErrorMessage="1" error="Pilih Band Penguasaan Murid" sqref="G13:J62">
      <formula1>$R$3:$R$8</formula1>
    </dataValidation>
    <dataValidation type="list" allowBlank="1" showInputMessage="1" showErrorMessage="1" error="Pilih Gred Pencapaian Murid" sqref="F13:F62">
      <formula1>$S$3:$S$8</formula1>
    </dataValidation>
  </dataValidations>
  <pageMargins left="0.38" right="0.28000000000000003" top="0.74803149606299202" bottom="0.74803149606299202" header="0.31496062992126" footer="0.31496062992126"/>
  <pageSetup paperSize="9" scale="35" orientation="portrait" horizontalDpi="4294967293" verticalDpi="4294967293" r:id="rId1"/>
</worksheet>
</file>

<file path=xl/worksheets/sheet15.xml><?xml version="1.0" encoding="utf-8"?>
<worksheet xmlns="http://schemas.openxmlformats.org/spreadsheetml/2006/main" xmlns:r="http://schemas.openxmlformats.org/officeDocument/2006/relationships">
  <sheetPr codeName="Sheet13">
    <tabColor theme="1" tint="4.9989318521683403E-2"/>
  </sheetPr>
  <dimension ref="A1:S64"/>
  <sheetViews>
    <sheetView showGridLines="0" view="pageBreakPreview" zoomScaleNormal="60" zoomScaleSheetLayoutView="100" workbookViewId="0">
      <selection activeCell="D6" sqref="D6"/>
    </sheetView>
  </sheetViews>
  <sheetFormatPr defaultColWidth="9.125" defaultRowHeight="14.25"/>
  <cols>
    <col min="1" max="1" width="9.125" style="43"/>
    <col min="2" max="2" width="6.75" style="1" customWidth="1"/>
    <col min="3" max="3" width="26" style="2" customWidth="1"/>
    <col min="4" max="4" width="51.75" style="1" customWidth="1"/>
    <col min="5" max="5" width="5.375" style="1" bestFit="1" customWidth="1"/>
    <col min="6" max="6" width="16.25" style="1" customWidth="1"/>
    <col min="7" max="7" width="15.625" style="1" customWidth="1"/>
    <col min="8" max="8" width="10.25" style="1" customWidth="1"/>
    <col min="9" max="9" width="8.625" style="1" customWidth="1"/>
    <col min="10" max="10" width="9.125" style="43"/>
    <col min="11" max="17" width="9.125" style="1"/>
    <col min="18" max="18" width="9.125" style="1" hidden="1" customWidth="1"/>
    <col min="19" max="19" width="0" style="1" hidden="1" customWidth="1"/>
    <col min="20" max="16384" width="9.125" style="1"/>
  </cols>
  <sheetData>
    <row r="1" spans="1:19" s="45" customFormat="1" ht="20.25" customHeight="1">
      <c r="A1" s="192" t="s">
        <v>34</v>
      </c>
      <c r="B1" s="192"/>
      <c r="C1" s="192"/>
      <c r="D1" s="192"/>
      <c r="E1" s="192"/>
      <c r="F1" s="192"/>
      <c r="G1" s="192"/>
      <c r="H1" s="192"/>
      <c r="I1" s="192"/>
      <c r="J1" s="192"/>
    </row>
    <row r="2" spans="1:19" s="45" customFormat="1" ht="20.25" customHeight="1">
      <c r="A2" s="41"/>
      <c r="B2" s="61" t="s">
        <v>9</v>
      </c>
      <c r="C2" s="44"/>
      <c r="D2" s="15">
        <f>'BORANG PEREKODAN'!D2</f>
        <v>2017</v>
      </c>
      <c r="E2" s="44"/>
      <c r="F2" s="44"/>
      <c r="G2" s="44"/>
      <c r="H2" s="44"/>
      <c r="I2" s="44"/>
      <c r="J2" s="43"/>
    </row>
    <row r="3" spans="1:19" s="43" customFormat="1" ht="20.25" customHeight="1">
      <c r="A3" s="41"/>
      <c r="B3" s="61" t="s">
        <v>10</v>
      </c>
      <c r="C3" s="44"/>
      <c r="D3" s="16" t="str">
        <f>'BORANG PEREKODAN'!D3</f>
        <v>SJK(C)  FOON YEW 1</v>
      </c>
      <c r="E3" s="44"/>
      <c r="F3" s="44"/>
      <c r="G3" s="44"/>
      <c r="H3" s="44"/>
      <c r="I3" s="44"/>
      <c r="R3" s="62">
        <v>1</v>
      </c>
      <c r="S3" s="62" t="s">
        <v>19</v>
      </c>
    </row>
    <row r="4" spans="1:19" s="43" customFormat="1" ht="21" customHeight="1">
      <c r="A4" s="41"/>
      <c r="B4" s="61" t="s">
        <v>7</v>
      </c>
      <c r="C4" s="44"/>
      <c r="D4" s="16">
        <f>'BORANG PEREKODAN'!D4</f>
        <v>0</v>
      </c>
      <c r="E4" s="44"/>
      <c r="F4" s="44"/>
      <c r="G4" s="44"/>
      <c r="H4" s="44"/>
      <c r="I4" s="44"/>
      <c r="R4" s="62">
        <v>2</v>
      </c>
      <c r="S4" s="62" t="s">
        <v>20</v>
      </c>
    </row>
    <row r="5" spans="1:19" s="43" customFormat="1" ht="21" customHeight="1">
      <c r="A5" s="41"/>
      <c r="B5" s="61" t="s">
        <v>6</v>
      </c>
      <c r="C5" s="44"/>
      <c r="D5" s="16" t="s">
        <v>40</v>
      </c>
      <c r="E5" s="44"/>
      <c r="F5" s="44"/>
      <c r="G5" s="44"/>
      <c r="H5" s="44"/>
      <c r="I5" s="44"/>
      <c r="R5" s="62">
        <v>3</v>
      </c>
      <c r="S5" s="62" t="s">
        <v>21</v>
      </c>
    </row>
    <row r="6" spans="1:19" s="43" customFormat="1" ht="21" customHeight="1">
      <c r="A6" s="41"/>
      <c r="B6" s="61" t="s">
        <v>11</v>
      </c>
      <c r="C6" s="44"/>
      <c r="D6" s="16"/>
      <c r="E6" s="44"/>
      <c r="F6" s="44"/>
      <c r="G6" s="44"/>
      <c r="H6" s="44"/>
      <c r="I6" s="44"/>
      <c r="R6" s="62">
        <v>4</v>
      </c>
      <c r="S6" s="62" t="s">
        <v>22</v>
      </c>
    </row>
    <row r="7" spans="1:19" s="43" customFormat="1" ht="21" customHeight="1">
      <c r="A7" s="41"/>
      <c r="B7" s="46"/>
      <c r="C7" s="44"/>
      <c r="D7" s="44"/>
      <c r="E7" s="44"/>
      <c r="F7" s="44"/>
      <c r="G7" s="44"/>
      <c r="H7" s="44"/>
      <c r="I7" s="44"/>
      <c r="R7" s="62">
        <v>5</v>
      </c>
      <c r="S7" s="62" t="s">
        <v>23</v>
      </c>
    </row>
    <row r="8" spans="1:19" ht="21" customHeight="1">
      <c r="A8" s="41"/>
      <c r="B8" s="46"/>
      <c r="C8" s="44"/>
      <c r="D8" s="44"/>
      <c r="E8" s="44"/>
      <c r="F8" s="44"/>
      <c r="G8" s="44"/>
      <c r="H8" s="44"/>
      <c r="I8" s="44"/>
      <c r="R8" s="63" t="s">
        <v>17</v>
      </c>
      <c r="S8" s="63" t="s">
        <v>36</v>
      </c>
    </row>
    <row r="9" spans="1:19" ht="21.75" customHeight="1">
      <c r="A9" s="41"/>
      <c r="B9" s="46"/>
      <c r="C9" s="44"/>
      <c r="D9" s="44"/>
      <c r="E9" s="44"/>
      <c r="F9" s="44"/>
      <c r="G9" s="44"/>
      <c r="H9" s="44"/>
      <c r="I9" s="44"/>
    </row>
    <row r="10" spans="1:19" ht="30" customHeight="1" thickBot="1">
      <c r="A10" s="41"/>
      <c r="B10" s="43"/>
      <c r="C10" s="47"/>
      <c r="D10" s="43"/>
      <c r="E10" s="43"/>
      <c r="F10" s="44"/>
      <c r="G10" s="44"/>
      <c r="H10" s="66" t="s">
        <v>18</v>
      </c>
      <c r="I10" s="43"/>
    </row>
    <row r="11" spans="1:19" ht="30" customHeight="1">
      <c r="A11" s="41"/>
      <c r="B11" s="193" t="s">
        <v>0</v>
      </c>
      <c r="C11" s="197" t="s">
        <v>14</v>
      </c>
      <c r="D11" s="195" t="s">
        <v>3</v>
      </c>
      <c r="E11" s="199" t="s">
        <v>2</v>
      </c>
      <c r="F11" s="204" t="s">
        <v>35</v>
      </c>
      <c r="G11" s="201" t="str">
        <f>'PENYATAAN DESKRIPTOR BA'!B4</f>
        <v xml:space="preserve">KEMAHIRAN </v>
      </c>
      <c r="H11" s="202"/>
      <c r="I11" s="203"/>
    </row>
    <row r="12" spans="1:19" ht="38.25" customHeight="1" thickBot="1">
      <c r="A12" s="41"/>
      <c r="B12" s="194"/>
      <c r="C12" s="198"/>
      <c r="D12" s="196"/>
      <c r="E12" s="200"/>
      <c r="F12" s="205"/>
      <c r="G12" s="95" t="str">
        <f>'PENYATAAN DESKRIPTOR BA'!C4</f>
        <v>Mendengar dan Bertutur</v>
      </c>
      <c r="H12" s="95" t="str">
        <f>'PENYATAAN DESKRIPTOR BA'!C14</f>
        <v>Membaca</v>
      </c>
      <c r="I12" s="96" t="str">
        <f>'PENYATAAN DESKRIPTOR BA'!C24</f>
        <v>Menulis</v>
      </c>
    </row>
    <row r="13" spans="1:19" ht="30" customHeight="1" thickTop="1">
      <c r="A13" s="41"/>
      <c r="B13" s="89">
        <f>IF('BORANG PEREKODAN'!B15="","",'BORANG PEREKODAN'!B15)</f>
        <v>1</v>
      </c>
      <c r="C13" s="90" t="str">
        <f>IF('BORANG PEREKODAN'!C15="","",'BORANG PEREKODAN'!C15)</f>
        <v/>
      </c>
      <c r="D13" s="91" t="str">
        <f>IF('BORANG PEREKODAN'!D15="","",'BORANG PEREKODAN'!D15)</f>
        <v/>
      </c>
      <c r="E13" s="90" t="str">
        <f>IF('BORANG PEREKODAN'!E15="","",'BORANG PEREKODAN'!E15)</f>
        <v/>
      </c>
      <c r="F13" s="94"/>
      <c r="G13" s="93"/>
      <c r="H13" s="93"/>
      <c r="I13" s="94"/>
    </row>
    <row r="14" spans="1:19" ht="30" customHeight="1">
      <c r="A14" s="41"/>
      <c r="B14" s="36">
        <f>IF('BORANG PEREKODAN'!B16="","",'BORANG PEREKODAN'!B16)</f>
        <v>2</v>
      </c>
      <c r="C14" s="34" t="str">
        <f>IF('BORANG PEREKODAN'!C16="","",'BORANG PEREKODAN'!C16)</f>
        <v/>
      </c>
      <c r="D14" s="35" t="str">
        <f>IF('BORANG PEREKODAN'!D16="","",'BORANG PEREKODAN'!D16)</f>
        <v/>
      </c>
      <c r="E14" s="34" t="str">
        <f>IF('BORANG PEREKODAN'!E16="","",'BORANG PEREKODAN'!E16)</f>
        <v/>
      </c>
      <c r="F14" s="37"/>
      <c r="G14" s="17"/>
      <c r="H14" s="17"/>
      <c r="I14" s="37"/>
    </row>
    <row r="15" spans="1:19" ht="30" customHeight="1">
      <c r="A15" s="41"/>
      <c r="B15" s="36">
        <f>IF('BORANG PEREKODAN'!B17="","",'BORANG PEREKODAN'!B17)</f>
        <v>3</v>
      </c>
      <c r="C15" s="34" t="str">
        <f>IF('BORANG PEREKODAN'!C17="","",'BORANG PEREKODAN'!C17)</f>
        <v/>
      </c>
      <c r="D15" s="35" t="str">
        <f>IF('BORANG PEREKODAN'!D17="","",'BORANG PEREKODAN'!D17)</f>
        <v/>
      </c>
      <c r="E15" s="34" t="str">
        <f>IF('BORANG PEREKODAN'!E17="","",'BORANG PEREKODAN'!E17)</f>
        <v/>
      </c>
      <c r="F15" s="37"/>
      <c r="G15" s="17"/>
      <c r="H15" s="17"/>
      <c r="I15" s="37"/>
    </row>
    <row r="16" spans="1:19" ht="30" customHeight="1">
      <c r="A16" s="41"/>
      <c r="B16" s="36">
        <f>IF('BORANG PEREKODAN'!B18="","",'BORANG PEREKODAN'!B18)</f>
        <v>4</v>
      </c>
      <c r="C16" s="34" t="str">
        <f>IF('BORANG PEREKODAN'!C18="","",'BORANG PEREKODAN'!C18)</f>
        <v/>
      </c>
      <c r="D16" s="35" t="str">
        <f>IF('BORANG PEREKODAN'!D18="","",'BORANG PEREKODAN'!D18)</f>
        <v/>
      </c>
      <c r="E16" s="34" t="str">
        <f>IF('BORANG PEREKODAN'!E18="","",'BORANG PEREKODAN'!E18)</f>
        <v/>
      </c>
      <c r="F16" s="37"/>
      <c r="G16" s="17"/>
      <c r="H16" s="17"/>
      <c r="I16" s="37"/>
    </row>
    <row r="17" spans="1:9" ht="30" customHeight="1">
      <c r="A17" s="41"/>
      <c r="B17" s="36">
        <f>IF('BORANG PEREKODAN'!B19="","",'BORANG PEREKODAN'!B19)</f>
        <v>5</v>
      </c>
      <c r="C17" s="34" t="str">
        <f>IF('BORANG PEREKODAN'!C19="","",'BORANG PEREKODAN'!C19)</f>
        <v/>
      </c>
      <c r="D17" s="35" t="str">
        <f>IF('BORANG PEREKODAN'!D19="","",'BORANG PEREKODAN'!D19)</f>
        <v/>
      </c>
      <c r="E17" s="34" t="str">
        <f>IF('BORANG PEREKODAN'!E19="","",'BORANG PEREKODAN'!E19)</f>
        <v/>
      </c>
      <c r="F17" s="37"/>
      <c r="G17" s="17"/>
      <c r="H17" s="17"/>
      <c r="I17" s="37"/>
    </row>
    <row r="18" spans="1:9" ht="30" customHeight="1">
      <c r="A18" s="41"/>
      <c r="B18" s="36">
        <f>IF('BORANG PEREKODAN'!B20="","",'BORANG PEREKODAN'!B20)</f>
        <v>6</v>
      </c>
      <c r="C18" s="34" t="str">
        <f>IF('BORANG PEREKODAN'!C20="","",'BORANG PEREKODAN'!C20)</f>
        <v/>
      </c>
      <c r="D18" s="35" t="str">
        <f>IF('BORANG PEREKODAN'!D20="","",'BORANG PEREKODAN'!D20)</f>
        <v/>
      </c>
      <c r="E18" s="34" t="str">
        <f>IF('BORANG PEREKODAN'!E20="","",'BORANG PEREKODAN'!E20)</f>
        <v/>
      </c>
      <c r="F18" s="37"/>
      <c r="G18" s="17"/>
      <c r="H18" s="17"/>
      <c r="I18" s="37"/>
    </row>
    <row r="19" spans="1:9" ht="30" customHeight="1">
      <c r="A19" s="41"/>
      <c r="B19" s="36">
        <f>IF('BORANG PEREKODAN'!B21="","",'BORANG PEREKODAN'!B21)</f>
        <v>7</v>
      </c>
      <c r="C19" s="34" t="str">
        <f>IF('BORANG PEREKODAN'!C21="","",'BORANG PEREKODAN'!C21)</f>
        <v/>
      </c>
      <c r="D19" s="35" t="str">
        <f>IF('BORANG PEREKODAN'!D21="","",'BORANG PEREKODAN'!D21)</f>
        <v/>
      </c>
      <c r="E19" s="34" t="str">
        <f>IF('BORANG PEREKODAN'!E21="","",'BORANG PEREKODAN'!E21)</f>
        <v/>
      </c>
      <c r="F19" s="37"/>
      <c r="G19" s="17"/>
      <c r="H19" s="17"/>
      <c r="I19" s="37"/>
    </row>
    <row r="20" spans="1:9" ht="30" customHeight="1">
      <c r="A20" s="41"/>
      <c r="B20" s="36">
        <f>IF('BORANG PEREKODAN'!B22="","",'BORANG PEREKODAN'!B22)</f>
        <v>8</v>
      </c>
      <c r="C20" s="34" t="str">
        <f>IF('BORANG PEREKODAN'!C22="","",'BORANG PEREKODAN'!C22)</f>
        <v/>
      </c>
      <c r="D20" s="35" t="str">
        <f>IF('BORANG PEREKODAN'!D22="","",'BORANG PEREKODAN'!D22)</f>
        <v/>
      </c>
      <c r="E20" s="34" t="str">
        <f>IF('BORANG PEREKODAN'!E22="","",'BORANG PEREKODAN'!E22)</f>
        <v/>
      </c>
      <c r="F20" s="37"/>
      <c r="G20" s="17"/>
      <c r="H20" s="17"/>
      <c r="I20" s="37"/>
    </row>
    <row r="21" spans="1:9" ht="30" customHeight="1">
      <c r="A21" s="41"/>
      <c r="B21" s="36">
        <f>IF('BORANG PEREKODAN'!B23="","",'BORANG PEREKODAN'!B23)</f>
        <v>9</v>
      </c>
      <c r="C21" s="34" t="str">
        <f>IF('BORANG PEREKODAN'!C23="","",'BORANG PEREKODAN'!C23)</f>
        <v/>
      </c>
      <c r="D21" s="35" t="str">
        <f>IF('BORANG PEREKODAN'!D23="","",'BORANG PEREKODAN'!D23)</f>
        <v/>
      </c>
      <c r="E21" s="34" t="str">
        <f>IF('BORANG PEREKODAN'!E23="","",'BORANG PEREKODAN'!E23)</f>
        <v/>
      </c>
      <c r="F21" s="37"/>
      <c r="G21" s="17"/>
      <c r="H21" s="17"/>
      <c r="I21" s="37"/>
    </row>
    <row r="22" spans="1:9" ht="30" customHeight="1">
      <c r="A22" s="41"/>
      <c r="B22" s="36">
        <f>IF('BORANG PEREKODAN'!B24="","",'BORANG PEREKODAN'!B24)</f>
        <v>10</v>
      </c>
      <c r="C22" s="34" t="str">
        <f>IF('BORANG PEREKODAN'!C24="","",'BORANG PEREKODAN'!C24)</f>
        <v/>
      </c>
      <c r="D22" s="35" t="str">
        <f>IF('BORANG PEREKODAN'!D24="","",'BORANG PEREKODAN'!D24)</f>
        <v/>
      </c>
      <c r="E22" s="34" t="str">
        <f>IF('BORANG PEREKODAN'!E24="","",'BORANG PEREKODAN'!E24)</f>
        <v/>
      </c>
      <c r="F22" s="37"/>
      <c r="G22" s="17"/>
      <c r="H22" s="17"/>
      <c r="I22" s="37"/>
    </row>
    <row r="23" spans="1:9" ht="30" customHeight="1">
      <c r="A23" s="41"/>
      <c r="B23" s="36">
        <f>IF('BORANG PEREKODAN'!B25="","",'BORANG PEREKODAN'!B25)</f>
        <v>11</v>
      </c>
      <c r="C23" s="34" t="str">
        <f>IF('BORANG PEREKODAN'!C25="","",'BORANG PEREKODAN'!C25)</f>
        <v/>
      </c>
      <c r="D23" s="35" t="str">
        <f>IF('BORANG PEREKODAN'!D25="","",'BORANG PEREKODAN'!D25)</f>
        <v/>
      </c>
      <c r="E23" s="34" t="str">
        <f>IF('BORANG PEREKODAN'!E25="","",'BORANG PEREKODAN'!E25)</f>
        <v/>
      </c>
      <c r="F23" s="37"/>
      <c r="G23" s="17"/>
      <c r="H23" s="17"/>
      <c r="I23" s="37"/>
    </row>
    <row r="24" spans="1:9" ht="30" customHeight="1">
      <c r="A24" s="41"/>
      <c r="B24" s="36">
        <f>IF('BORANG PEREKODAN'!B26="","",'BORANG PEREKODAN'!B26)</f>
        <v>12</v>
      </c>
      <c r="C24" s="34" t="str">
        <f>IF('BORANG PEREKODAN'!C26="","",'BORANG PEREKODAN'!C26)</f>
        <v/>
      </c>
      <c r="D24" s="35" t="str">
        <f>IF('BORANG PEREKODAN'!D26="","",'BORANG PEREKODAN'!D26)</f>
        <v/>
      </c>
      <c r="E24" s="34" t="str">
        <f>IF('BORANG PEREKODAN'!E26="","",'BORANG PEREKODAN'!E26)</f>
        <v/>
      </c>
      <c r="F24" s="37"/>
      <c r="G24" s="17"/>
      <c r="H24" s="17"/>
      <c r="I24" s="37"/>
    </row>
    <row r="25" spans="1:9" ht="30" customHeight="1">
      <c r="A25" s="41"/>
      <c r="B25" s="36">
        <f>IF('BORANG PEREKODAN'!B27="","",'BORANG PEREKODAN'!B27)</f>
        <v>13</v>
      </c>
      <c r="C25" s="34" t="str">
        <f>IF('BORANG PEREKODAN'!C27="","",'BORANG PEREKODAN'!C27)</f>
        <v/>
      </c>
      <c r="D25" s="35" t="str">
        <f>IF('BORANG PEREKODAN'!D27="","",'BORANG PEREKODAN'!D27)</f>
        <v/>
      </c>
      <c r="E25" s="34" t="str">
        <f>IF('BORANG PEREKODAN'!E27="","",'BORANG PEREKODAN'!E27)</f>
        <v/>
      </c>
      <c r="F25" s="37"/>
      <c r="G25" s="17"/>
      <c r="H25" s="17"/>
      <c r="I25" s="37"/>
    </row>
    <row r="26" spans="1:9" ht="30" customHeight="1">
      <c r="A26" s="41"/>
      <c r="B26" s="36">
        <f>IF('BORANG PEREKODAN'!B28="","",'BORANG PEREKODAN'!B28)</f>
        <v>14</v>
      </c>
      <c r="C26" s="34" t="str">
        <f>IF('BORANG PEREKODAN'!C28="","",'BORANG PEREKODAN'!C28)</f>
        <v/>
      </c>
      <c r="D26" s="35" t="str">
        <f>IF('BORANG PEREKODAN'!D28="","",'BORANG PEREKODAN'!D28)</f>
        <v/>
      </c>
      <c r="E26" s="34" t="str">
        <f>IF('BORANG PEREKODAN'!E28="","",'BORANG PEREKODAN'!E28)</f>
        <v/>
      </c>
      <c r="F26" s="37"/>
      <c r="G26" s="17"/>
      <c r="H26" s="17"/>
      <c r="I26" s="37"/>
    </row>
    <row r="27" spans="1:9" ht="30" customHeight="1">
      <c r="A27" s="41"/>
      <c r="B27" s="36">
        <f>IF('BORANG PEREKODAN'!B29="","",'BORANG PEREKODAN'!B29)</f>
        <v>15</v>
      </c>
      <c r="C27" s="34" t="str">
        <f>IF('BORANG PEREKODAN'!C29="","",'BORANG PEREKODAN'!C29)</f>
        <v/>
      </c>
      <c r="D27" s="35" t="str">
        <f>IF('BORANG PEREKODAN'!D29="","",'BORANG PEREKODAN'!D29)</f>
        <v/>
      </c>
      <c r="E27" s="34" t="str">
        <f>IF('BORANG PEREKODAN'!E29="","",'BORANG PEREKODAN'!E29)</f>
        <v/>
      </c>
      <c r="F27" s="37"/>
      <c r="G27" s="17"/>
      <c r="H27" s="17"/>
      <c r="I27" s="37"/>
    </row>
    <row r="28" spans="1:9" ht="30" customHeight="1">
      <c r="A28" s="41"/>
      <c r="B28" s="36">
        <f>IF('BORANG PEREKODAN'!B30="","",'BORANG PEREKODAN'!B30)</f>
        <v>16</v>
      </c>
      <c r="C28" s="34" t="str">
        <f>IF('BORANG PEREKODAN'!C30="","",'BORANG PEREKODAN'!C30)</f>
        <v/>
      </c>
      <c r="D28" s="35" t="str">
        <f>IF('BORANG PEREKODAN'!D30="","",'BORANG PEREKODAN'!D30)</f>
        <v/>
      </c>
      <c r="E28" s="34" t="str">
        <f>IF('BORANG PEREKODAN'!E30="","",'BORANG PEREKODAN'!E30)</f>
        <v/>
      </c>
      <c r="F28" s="37"/>
      <c r="G28" s="17"/>
      <c r="H28" s="17"/>
      <c r="I28" s="37"/>
    </row>
    <row r="29" spans="1:9" ht="30" customHeight="1">
      <c r="A29" s="41"/>
      <c r="B29" s="36">
        <f>IF('BORANG PEREKODAN'!B31="","",'BORANG PEREKODAN'!B31)</f>
        <v>17</v>
      </c>
      <c r="C29" s="34" t="str">
        <f>IF('BORANG PEREKODAN'!C31="","",'BORANG PEREKODAN'!C31)</f>
        <v/>
      </c>
      <c r="D29" s="35" t="str">
        <f>IF('BORANG PEREKODAN'!D31="","",'BORANG PEREKODAN'!D31)</f>
        <v/>
      </c>
      <c r="E29" s="34" t="str">
        <f>IF('BORANG PEREKODAN'!E31="","",'BORANG PEREKODAN'!E31)</f>
        <v/>
      </c>
      <c r="F29" s="37"/>
      <c r="G29" s="17"/>
      <c r="H29" s="17"/>
      <c r="I29" s="37"/>
    </row>
    <row r="30" spans="1:9" ht="30" customHeight="1">
      <c r="A30" s="41"/>
      <c r="B30" s="36">
        <f>IF('BORANG PEREKODAN'!B32="","",'BORANG PEREKODAN'!B32)</f>
        <v>18</v>
      </c>
      <c r="C30" s="34" t="str">
        <f>IF('BORANG PEREKODAN'!C32="","",'BORANG PEREKODAN'!C32)</f>
        <v/>
      </c>
      <c r="D30" s="35" t="str">
        <f>IF('BORANG PEREKODAN'!D32="","",'BORANG PEREKODAN'!D32)</f>
        <v/>
      </c>
      <c r="E30" s="34" t="str">
        <f>IF('BORANG PEREKODAN'!E32="","",'BORANG PEREKODAN'!E32)</f>
        <v/>
      </c>
      <c r="F30" s="37"/>
      <c r="G30" s="17"/>
      <c r="H30" s="17"/>
      <c r="I30" s="37"/>
    </row>
    <row r="31" spans="1:9" ht="30" customHeight="1">
      <c r="A31" s="41"/>
      <c r="B31" s="36">
        <f>IF('BORANG PEREKODAN'!B33="","",'BORANG PEREKODAN'!B33)</f>
        <v>19</v>
      </c>
      <c r="C31" s="34" t="str">
        <f>IF('BORANG PEREKODAN'!C33="","",'BORANG PEREKODAN'!C33)</f>
        <v/>
      </c>
      <c r="D31" s="35" t="str">
        <f>IF('BORANG PEREKODAN'!D33="","",'BORANG PEREKODAN'!D33)</f>
        <v/>
      </c>
      <c r="E31" s="34" t="str">
        <f>IF('BORANG PEREKODAN'!E33="","",'BORANG PEREKODAN'!E33)</f>
        <v/>
      </c>
      <c r="F31" s="37"/>
      <c r="G31" s="17"/>
      <c r="H31" s="17"/>
      <c r="I31" s="37"/>
    </row>
    <row r="32" spans="1:9" ht="30" customHeight="1">
      <c r="A32" s="41"/>
      <c r="B32" s="36">
        <f>IF('BORANG PEREKODAN'!B34="","",'BORANG PEREKODAN'!B34)</f>
        <v>20</v>
      </c>
      <c r="C32" s="34" t="str">
        <f>IF('BORANG PEREKODAN'!C34="","",'BORANG PEREKODAN'!C34)</f>
        <v/>
      </c>
      <c r="D32" s="35" t="str">
        <f>IF('BORANG PEREKODAN'!D34="","",'BORANG PEREKODAN'!D34)</f>
        <v/>
      </c>
      <c r="E32" s="34" t="str">
        <f>IF('BORANG PEREKODAN'!E34="","",'BORANG PEREKODAN'!E34)</f>
        <v/>
      </c>
      <c r="F32" s="37"/>
      <c r="G32" s="17"/>
      <c r="H32" s="17"/>
      <c r="I32" s="37"/>
    </row>
    <row r="33" spans="1:9" ht="30" customHeight="1">
      <c r="A33" s="41"/>
      <c r="B33" s="36">
        <f>IF('BORANG PEREKODAN'!B35="","",'BORANG PEREKODAN'!B35)</f>
        <v>21</v>
      </c>
      <c r="C33" s="34" t="str">
        <f>IF('BORANG PEREKODAN'!C35="","",'BORANG PEREKODAN'!C35)</f>
        <v/>
      </c>
      <c r="D33" s="35" t="str">
        <f>IF('BORANG PEREKODAN'!D35="","",'BORANG PEREKODAN'!D35)</f>
        <v/>
      </c>
      <c r="E33" s="34" t="str">
        <f>IF('BORANG PEREKODAN'!E35="","",'BORANG PEREKODAN'!E35)</f>
        <v/>
      </c>
      <c r="F33" s="37"/>
      <c r="G33" s="17"/>
      <c r="H33" s="17"/>
      <c r="I33" s="37"/>
    </row>
    <row r="34" spans="1:9" ht="30" customHeight="1">
      <c r="A34" s="41"/>
      <c r="B34" s="36">
        <f>IF('BORANG PEREKODAN'!B36="","",'BORANG PEREKODAN'!B36)</f>
        <v>22</v>
      </c>
      <c r="C34" s="34" t="str">
        <f>IF('BORANG PEREKODAN'!C36="","",'BORANG PEREKODAN'!C36)</f>
        <v/>
      </c>
      <c r="D34" s="35" t="str">
        <f>IF('BORANG PEREKODAN'!D36="","",'BORANG PEREKODAN'!D36)</f>
        <v/>
      </c>
      <c r="E34" s="34" t="str">
        <f>IF('BORANG PEREKODAN'!E36="","",'BORANG PEREKODAN'!E36)</f>
        <v/>
      </c>
      <c r="F34" s="37"/>
      <c r="G34" s="17"/>
      <c r="H34" s="17"/>
      <c r="I34" s="37"/>
    </row>
    <row r="35" spans="1:9" ht="30" customHeight="1">
      <c r="A35" s="41"/>
      <c r="B35" s="36">
        <f>IF('BORANG PEREKODAN'!B37="","",'BORANG PEREKODAN'!B37)</f>
        <v>23</v>
      </c>
      <c r="C35" s="34" t="str">
        <f>IF('BORANG PEREKODAN'!C37="","",'BORANG PEREKODAN'!C37)</f>
        <v/>
      </c>
      <c r="D35" s="35" t="str">
        <f>IF('BORANG PEREKODAN'!D37="","",'BORANG PEREKODAN'!D37)</f>
        <v/>
      </c>
      <c r="E35" s="34" t="str">
        <f>IF('BORANG PEREKODAN'!E37="","",'BORANG PEREKODAN'!E37)</f>
        <v/>
      </c>
      <c r="F35" s="37"/>
      <c r="G35" s="17"/>
      <c r="H35" s="17"/>
      <c r="I35" s="37"/>
    </row>
    <row r="36" spans="1:9" ht="30" customHeight="1">
      <c r="A36" s="41"/>
      <c r="B36" s="36">
        <f>IF('BORANG PEREKODAN'!B38="","",'BORANG PEREKODAN'!B38)</f>
        <v>24</v>
      </c>
      <c r="C36" s="34" t="str">
        <f>IF('BORANG PEREKODAN'!C38="","",'BORANG PEREKODAN'!C38)</f>
        <v/>
      </c>
      <c r="D36" s="35" t="str">
        <f>IF('BORANG PEREKODAN'!D38="","",'BORANG PEREKODAN'!D38)</f>
        <v/>
      </c>
      <c r="E36" s="34" t="str">
        <f>IF('BORANG PEREKODAN'!E38="","",'BORANG PEREKODAN'!E38)</f>
        <v/>
      </c>
      <c r="F36" s="37"/>
      <c r="G36" s="17"/>
      <c r="H36" s="17"/>
      <c r="I36" s="37"/>
    </row>
    <row r="37" spans="1:9" ht="30" customHeight="1">
      <c r="A37" s="41"/>
      <c r="B37" s="36">
        <f>IF('BORANG PEREKODAN'!B39="","",'BORANG PEREKODAN'!B39)</f>
        <v>25</v>
      </c>
      <c r="C37" s="34" t="str">
        <f>IF('BORANG PEREKODAN'!C39="","",'BORANG PEREKODAN'!C39)</f>
        <v/>
      </c>
      <c r="D37" s="35" t="str">
        <f>IF('BORANG PEREKODAN'!D39="","",'BORANG PEREKODAN'!D39)</f>
        <v/>
      </c>
      <c r="E37" s="34" t="str">
        <f>IF('BORANG PEREKODAN'!E39="","",'BORANG PEREKODAN'!E39)</f>
        <v/>
      </c>
      <c r="F37" s="37"/>
      <c r="G37" s="17"/>
      <c r="H37" s="17"/>
      <c r="I37" s="37"/>
    </row>
    <row r="38" spans="1:9" ht="30" customHeight="1">
      <c r="A38" s="41"/>
      <c r="B38" s="36">
        <f>IF('BORANG PEREKODAN'!B40="","",'BORANG PEREKODAN'!B40)</f>
        <v>26</v>
      </c>
      <c r="C38" s="34" t="str">
        <f>IF('BORANG PEREKODAN'!C40="","",'BORANG PEREKODAN'!C40)</f>
        <v/>
      </c>
      <c r="D38" s="35" t="str">
        <f>IF('BORANG PEREKODAN'!D40="","",'BORANG PEREKODAN'!D40)</f>
        <v/>
      </c>
      <c r="E38" s="34" t="str">
        <f>IF('BORANG PEREKODAN'!E40="","",'BORANG PEREKODAN'!E40)</f>
        <v/>
      </c>
      <c r="F38" s="37"/>
      <c r="G38" s="17"/>
      <c r="H38" s="17"/>
      <c r="I38" s="37"/>
    </row>
    <row r="39" spans="1:9" ht="30" customHeight="1">
      <c r="A39" s="41"/>
      <c r="B39" s="36">
        <f>IF('BORANG PEREKODAN'!B41="","",'BORANG PEREKODAN'!B41)</f>
        <v>27</v>
      </c>
      <c r="C39" s="34" t="str">
        <f>IF('BORANG PEREKODAN'!C41="","",'BORANG PEREKODAN'!C41)</f>
        <v/>
      </c>
      <c r="D39" s="35" t="str">
        <f>IF('BORANG PEREKODAN'!D41="","",'BORANG PEREKODAN'!D41)</f>
        <v/>
      </c>
      <c r="E39" s="34" t="str">
        <f>IF('BORANG PEREKODAN'!E41="","",'BORANG PEREKODAN'!E41)</f>
        <v/>
      </c>
      <c r="F39" s="37"/>
      <c r="G39" s="17"/>
      <c r="H39" s="17"/>
      <c r="I39" s="37"/>
    </row>
    <row r="40" spans="1:9" ht="30" customHeight="1">
      <c r="A40" s="41"/>
      <c r="B40" s="36">
        <f>IF('BORANG PEREKODAN'!B42="","",'BORANG PEREKODAN'!B42)</f>
        <v>28</v>
      </c>
      <c r="C40" s="34" t="str">
        <f>IF('BORANG PEREKODAN'!C42="","",'BORANG PEREKODAN'!C42)</f>
        <v/>
      </c>
      <c r="D40" s="35" t="str">
        <f>IF('BORANG PEREKODAN'!D42="","",'BORANG PEREKODAN'!D42)</f>
        <v/>
      </c>
      <c r="E40" s="34" t="str">
        <f>IF('BORANG PEREKODAN'!E42="","",'BORANG PEREKODAN'!E42)</f>
        <v/>
      </c>
      <c r="F40" s="37"/>
      <c r="G40" s="17"/>
      <c r="H40" s="17"/>
      <c r="I40" s="37"/>
    </row>
    <row r="41" spans="1:9" ht="30" customHeight="1">
      <c r="A41" s="41"/>
      <c r="B41" s="36">
        <f>IF('BORANG PEREKODAN'!B43="","",'BORANG PEREKODAN'!B43)</f>
        <v>29</v>
      </c>
      <c r="C41" s="34" t="str">
        <f>IF('BORANG PEREKODAN'!C43="","",'BORANG PEREKODAN'!C43)</f>
        <v/>
      </c>
      <c r="D41" s="35" t="str">
        <f>IF('BORANG PEREKODAN'!D43="","",'BORANG PEREKODAN'!D43)</f>
        <v/>
      </c>
      <c r="E41" s="34" t="str">
        <f>IF('BORANG PEREKODAN'!E43="","",'BORANG PEREKODAN'!E43)</f>
        <v/>
      </c>
      <c r="F41" s="37"/>
      <c r="G41" s="17"/>
      <c r="H41" s="17"/>
      <c r="I41" s="37"/>
    </row>
    <row r="42" spans="1:9" ht="30" customHeight="1">
      <c r="A42" s="41"/>
      <c r="B42" s="36">
        <f>IF('BORANG PEREKODAN'!B44="","",'BORANG PEREKODAN'!B44)</f>
        <v>30</v>
      </c>
      <c r="C42" s="34" t="str">
        <f>IF('BORANG PEREKODAN'!C44="","",'BORANG PEREKODAN'!C44)</f>
        <v/>
      </c>
      <c r="D42" s="35" t="str">
        <f>IF('BORANG PEREKODAN'!D44="","",'BORANG PEREKODAN'!D44)</f>
        <v/>
      </c>
      <c r="E42" s="34" t="str">
        <f>IF('BORANG PEREKODAN'!E44="","",'BORANG PEREKODAN'!E44)</f>
        <v/>
      </c>
      <c r="F42" s="37"/>
      <c r="G42" s="17"/>
      <c r="H42" s="17"/>
      <c r="I42" s="37"/>
    </row>
    <row r="43" spans="1:9" ht="30" customHeight="1">
      <c r="A43" s="41"/>
      <c r="B43" s="36">
        <f>IF('BORANG PEREKODAN'!B45="","",'BORANG PEREKODAN'!B45)</f>
        <v>31</v>
      </c>
      <c r="C43" s="34" t="str">
        <f>IF('BORANG PEREKODAN'!C45="","",'BORANG PEREKODAN'!C45)</f>
        <v/>
      </c>
      <c r="D43" s="35" t="str">
        <f>IF('BORANG PEREKODAN'!D45="","",'BORANG PEREKODAN'!D45)</f>
        <v/>
      </c>
      <c r="E43" s="34" t="str">
        <f>IF('BORANG PEREKODAN'!E45="","",'BORANG PEREKODAN'!E45)</f>
        <v/>
      </c>
      <c r="F43" s="37"/>
      <c r="G43" s="17"/>
      <c r="H43" s="17"/>
      <c r="I43" s="37"/>
    </row>
    <row r="44" spans="1:9" ht="30" customHeight="1">
      <c r="A44" s="41"/>
      <c r="B44" s="36">
        <f>IF('BORANG PEREKODAN'!B46="","",'BORANG PEREKODAN'!B46)</f>
        <v>32</v>
      </c>
      <c r="C44" s="34" t="str">
        <f>IF('BORANG PEREKODAN'!C46="","",'BORANG PEREKODAN'!C46)</f>
        <v/>
      </c>
      <c r="D44" s="35" t="str">
        <f>IF('BORANG PEREKODAN'!D46="","",'BORANG PEREKODAN'!D46)</f>
        <v/>
      </c>
      <c r="E44" s="34" t="str">
        <f>IF('BORANG PEREKODAN'!E46="","",'BORANG PEREKODAN'!E46)</f>
        <v/>
      </c>
      <c r="F44" s="37"/>
      <c r="G44" s="17"/>
      <c r="H44" s="17"/>
      <c r="I44" s="37"/>
    </row>
    <row r="45" spans="1:9" ht="30" customHeight="1">
      <c r="A45" s="41"/>
      <c r="B45" s="36">
        <f>IF('BORANG PEREKODAN'!B47="","",'BORANG PEREKODAN'!B47)</f>
        <v>33</v>
      </c>
      <c r="C45" s="34" t="str">
        <f>IF('BORANG PEREKODAN'!C47="","",'BORANG PEREKODAN'!C47)</f>
        <v/>
      </c>
      <c r="D45" s="35" t="str">
        <f>IF('BORANG PEREKODAN'!D47="","",'BORANG PEREKODAN'!D47)</f>
        <v/>
      </c>
      <c r="E45" s="34" t="str">
        <f>IF('BORANG PEREKODAN'!E47="","",'BORANG PEREKODAN'!E47)</f>
        <v/>
      </c>
      <c r="F45" s="37"/>
      <c r="G45" s="17"/>
      <c r="H45" s="17"/>
      <c r="I45" s="37"/>
    </row>
    <row r="46" spans="1:9" ht="30" customHeight="1">
      <c r="A46" s="41"/>
      <c r="B46" s="36">
        <f>IF('BORANG PEREKODAN'!B48="","",'BORANG PEREKODAN'!B48)</f>
        <v>34</v>
      </c>
      <c r="C46" s="34" t="str">
        <f>IF('BORANG PEREKODAN'!C48="","",'BORANG PEREKODAN'!C48)</f>
        <v/>
      </c>
      <c r="D46" s="35" t="str">
        <f>IF('BORANG PEREKODAN'!D48="","",'BORANG PEREKODAN'!D48)</f>
        <v/>
      </c>
      <c r="E46" s="34" t="str">
        <f>IF('BORANG PEREKODAN'!E48="","",'BORANG PEREKODAN'!E48)</f>
        <v/>
      </c>
      <c r="F46" s="37"/>
      <c r="G46" s="17"/>
      <c r="H46" s="17"/>
      <c r="I46" s="37"/>
    </row>
    <row r="47" spans="1:9" ht="30" customHeight="1">
      <c r="A47" s="41"/>
      <c r="B47" s="36">
        <f>IF('BORANG PEREKODAN'!B49="","",'BORANG PEREKODAN'!B49)</f>
        <v>35</v>
      </c>
      <c r="C47" s="34" t="str">
        <f>IF('BORANG PEREKODAN'!C49="","",'BORANG PEREKODAN'!C49)</f>
        <v/>
      </c>
      <c r="D47" s="35" t="str">
        <f>IF('BORANG PEREKODAN'!D49="","",'BORANG PEREKODAN'!D49)</f>
        <v/>
      </c>
      <c r="E47" s="34" t="str">
        <f>IF('BORANG PEREKODAN'!E49="","",'BORANG PEREKODAN'!E49)</f>
        <v/>
      </c>
      <c r="F47" s="37"/>
      <c r="G47" s="17"/>
      <c r="H47" s="17"/>
      <c r="I47" s="37"/>
    </row>
    <row r="48" spans="1:9" ht="30" customHeight="1">
      <c r="A48" s="41"/>
      <c r="B48" s="36">
        <f>IF('BORANG PEREKODAN'!B50="","",'BORANG PEREKODAN'!B50)</f>
        <v>36</v>
      </c>
      <c r="C48" s="34" t="str">
        <f>IF('BORANG PEREKODAN'!C50="","",'BORANG PEREKODAN'!C50)</f>
        <v/>
      </c>
      <c r="D48" s="35" t="str">
        <f>IF('BORANG PEREKODAN'!D50="","",'BORANG PEREKODAN'!D50)</f>
        <v/>
      </c>
      <c r="E48" s="34" t="str">
        <f>IF('BORANG PEREKODAN'!E50="","",'BORANG PEREKODAN'!E50)</f>
        <v/>
      </c>
      <c r="F48" s="37"/>
      <c r="G48" s="17"/>
      <c r="H48" s="17"/>
      <c r="I48" s="37"/>
    </row>
    <row r="49" spans="1:10" ht="30" customHeight="1">
      <c r="A49" s="41"/>
      <c r="B49" s="36">
        <f>IF('BORANG PEREKODAN'!B51="","",'BORANG PEREKODAN'!B51)</f>
        <v>37</v>
      </c>
      <c r="C49" s="34" t="str">
        <f>IF('BORANG PEREKODAN'!C51="","",'BORANG PEREKODAN'!C51)</f>
        <v/>
      </c>
      <c r="D49" s="35" t="str">
        <f>IF('BORANG PEREKODAN'!D51="","",'BORANG PEREKODAN'!D51)</f>
        <v/>
      </c>
      <c r="E49" s="34" t="str">
        <f>IF('BORANG PEREKODAN'!E51="","",'BORANG PEREKODAN'!E51)</f>
        <v/>
      </c>
      <c r="F49" s="37"/>
      <c r="G49" s="17"/>
      <c r="H49" s="17"/>
      <c r="I49" s="37"/>
    </row>
    <row r="50" spans="1:10" ht="30" customHeight="1">
      <c r="A50" s="41"/>
      <c r="B50" s="36">
        <f>IF('BORANG PEREKODAN'!B52="","",'BORANG PEREKODAN'!B52)</f>
        <v>38</v>
      </c>
      <c r="C50" s="34" t="str">
        <f>IF('BORANG PEREKODAN'!C52="","",'BORANG PEREKODAN'!C52)</f>
        <v/>
      </c>
      <c r="D50" s="35" t="str">
        <f>IF('BORANG PEREKODAN'!D52="","",'BORANG PEREKODAN'!D52)</f>
        <v/>
      </c>
      <c r="E50" s="34" t="str">
        <f>IF('BORANG PEREKODAN'!E52="","",'BORANG PEREKODAN'!E52)</f>
        <v/>
      </c>
      <c r="F50" s="37"/>
      <c r="G50" s="17"/>
      <c r="H50" s="17"/>
      <c r="I50" s="37"/>
    </row>
    <row r="51" spans="1:10" ht="30" customHeight="1">
      <c r="A51" s="41"/>
      <c r="B51" s="36">
        <f>IF('BORANG PEREKODAN'!B53="","",'BORANG PEREKODAN'!B53)</f>
        <v>39</v>
      </c>
      <c r="C51" s="34" t="str">
        <f>IF('BORANG PEREKODAN'!C53="","",'BORANG PEREKODAN'!C53)</f>
        <v/>
      </c>
      <c r="D51" s="35" t="str">
        <f>IF('BORANG PEREKODAN'!D53="","",'BORANG PEREKODAN'!D53)</f>
        <v/>
      </c>
      <c r="E51" s="34" t="str">
        <f>IF('BORANG PEREKODAN'!E53="","",'BORANG PEREKODAN'!E53)</f>
        <v/>
      </c>
      <c r="F51" s="37"/>
      <c r="G51" s="17"/>
      <c r="H51" s="17"/>
      <c r="I51" s="37"/>
    </row>
    <row r="52" spans="1:10" ht="30" customHeight="1">
      <c r="A52" s="41"/>
      <c r="B52" s="36">
        <f>IF('BORANG PEREKODAN'!B54="","",'BORANG PEREKODAN'!B54)</f>
        <v>40</v>
      </c>
      <c r="C52" s="34" t="str">
        <f>IF('BORANG PEREKODAN'!C54="","",'BORANG PEREKODAN'!C54)</f>
        <v/>
      </c>
      <c r="D52" s="35" t="str">
        <f>IF('BORANG PEREKODAN'!D54="","",'BORANG PEREKODAN'!D54)</f>
        <v/>
      </c>
      <c r="E52" s="34" t="str">
        <f>IF('BORANG PEREKODAN'!E54="","",'BORANG PEREKODAN'!E54)</f>
        <v/>
      </c>
      <c r="F52" s="37"/>
      <c r="G52" s="17"/>
      <c r="H52" s="17"/>
      <c r="I52" s="37"/>
    </row>
    <row r="53" spans="1:10" ht="30" customHeight="1">
      <c r="A53" s="41"/>
      <c r="B53" s="36">
        <f>IF('BORANG PEREKODAN'!B55="","",'BORANG PEREKODAN'!B55)</f>
        <v>41</v>
      </c>
      <c r="C53" s="34" t="str">
        <f>IF('BORANG PEREKODAN'!C55="","",'BORANG PEREKODAN'!C55)</f>
        <v/>
      </c>
      <c r="D53" s="35" t="str">
        <f>IF('BORANG PEREKODAN'!D55="","",'BORANG PEREKODAN'!D55)</f>
        <v/>
      </c>
      <c r="E53" s="34" t="str">
        <f>IF('BORANG PEREKODAN'!E55="","",'BORANG PEREKODAN'!E55)</f>
        <v/>
      </c>
      <c r="F53" s="37"/>
      <c r="G53" s="17"/>
      <c r="H53" s="17"/>
      <c r="I53" s="37"/>
    </row>
    <row r="54" spans="1:10" ht="30" customHeight="1">
      <c r="A54" s="41"/>
      <c r="B54" s="36">
        <f>IF('BORANG PEREKODAN'!B56="","",'BORANG PEREKODAN'!B56)</f>
        <v>42</v>
      </c>
      <c r="C54" s="34" t="str">
        <f>IF('BORANG PEREKODAN'!C56="","",'BORANG PEREKODAN'!C56)</f>
        <v/>
      </c>
      <c r="D54" s="35" t="str">
        <f>IF('BORANG PEREKODAN'!D56="","",'BORANG PEREKODAN'!D56)</f>
        <v/>
      </c>
      <c r="E54" s="34" t="str">
        <f>IF('BORANG PEREKODAN'!E56="","",'BORANG PEREKODAN'!E56)</f>
        <v/>
      </c>
      <c r="F54" s="37"/>
      <c r="G54" s="17"/>
      <c r="H54" s="17"/>
      <c r="I54" s="37"/>
    </row>
    <row r="55" spans="1:10" ht="30" customHeight="1">
      <c r="A55" s="41"/>
      <c r="B55" s="36">
        <f>IF('BORANG PEREKODAN'!B57="","",'BORANG PEREKODAN'!B57)</f>
        <v>43</v>
      </c>
      <c r="C55" s="34" t="str">
        <f>IF('BORANG PEREKODAN'!C57="","",'BORANG PEREKODAN'!C57)</f>
        <v/>
      </c>
      <c r="D55" s="35" t="str">
        <f>IF('BORANG PEREKODAN'!D57="","",'BORANG PEREKODAN'!D57)</f>
        <v/>
      </c>
      <c r="E55" s="34" t="str">
        <f>IF('BORANG PEREKODAN'!E57="","",'BORANG PEREKODAN'!E57)</f>
        <v/>
      </c>
      <c r="F55" s="37"/>
      <c r="G55" s="17"/>
      <c r="H55" s="17"/>
      <c r="I55" s="37"/>
    </row>
    <row r="56" spans="1:10" ht="30" customHeight="1">
      <c r="A56" s="41"/>
      <c r="B56" s="36">
        <f>IF('BORANG PEREKODAN'!B58="","",'BORANG PEREKODAN'!B58)</f>
        <v>44</v>
      </c>
      <c r="C56" s="34" t="str">
        <f>IF('BORANG PEREKODAN'!C58="","",'BORANG PEREKODAN'!C58)</f>
        <v/>
      </c>
      <c r="D56" s="35" t="str">
        <f>IF('BORANG PEREKODAN'!D58="","",'BORANG PEREKODAN'!D58)</f>
        <v/>
      </c>
      <c r="E56" s="34" t="str">
        <f>IF('BORANG PEREKODAN'!E58="","",'BORANG PEREKODAN'!E58)</f>
        <v/>
      </c>
      <c r="F56" s="37"/>
      <c r="G56" s="17"/>
      <c r="H56" s="17"/>
      <c r="I56" s="37"/>
    </row>
    <row r="57" spans="1:10" ht="30" customHeight="1">
      <c r="A57" s="41"/>
      <c r="B57" s="36">
        <f>IF('BORANG PEREKODAN'!B59="","",'BORANG PEREKODAN'!B59)</f>
        <v>45</v>
      </c>
      <c r="C57" s="34" t="str">
        <f>IF('BORANG PEREKODAN'!C59="","",'BORANG PEREKODAN'!C59)</f>
        <v/>
      </c>
      <c r="D57" s="35" t="str">
        <f>IF('BORANG PEREKODAN'!D59="","",'BORANG PEREKODAN'!D59)</f>
        <v/>
      </c>
      <c r="E57" s="34" t="str">
        <f>IF('BORANG PEREKODAN'!E59="","",'BORANG PEREKODAN'!E59)</f>
        <v/>
      </c>
      <c r="F57" s="37"/>
      <c r="G57" s="17"/>
      <c r="H57" s="17"/>
      <c r="I57" s="37"/>
    </row>
    <row r="58" spans="1:10" ht="30" customHeight="1">
      <c r="A58" s="42"/>
      <c r="B58" s="36">
        <f>IF('BORANG PEREKODAN'!B60="","",'BORANG PEREKODAN'!B60)</f>
        <v>46</v>
      </c>
      <c r="C58" s="34" t="str">
        <f>IF('BORANG PEREKODAN'!C60="","",'BORANG PEREKODAN'!C60)</f>
        <v/>
      </c>
      <c r="D58" s="35" t="str">
        <f>IF('BORANG PEREKODAN'!D60="","",'BORANG PEREKODAN'!D60)</f>
        <v/>
      </c>
      <c r="E58" s="34" t="str">
        <f>IF('BORANG PEREKODAN'!E60="","",'BORANG PEREKODAN'!E60)</f>
        <v/>
      </c>
      <c r="F58" s="37"/>
      <c r="G58" s="17"/>
      <c r="H58" s="17"/>
      <c r="I58" s="37"/>
      <c r="J58" s="42"/>
    </row>
    <row r="59" spans="1:10" ht="30" customHeight="1">
      <c r="A59" s="42"/>
      <c r="B59" s="36">
        <f>IF('BORANG PEREKODAN'!B61="","",'BORANG PEREKODAN'!B61)</f>
        <v>47</v>
      </c>
      <c r="C59" s="34" t="str">
        <f>IF('BORANG PEREKODAN'!C61="","",'BORANG PEREKODAN'!C61)</f>
        <v/>
      </c>
      <c r="D59" s="35" t="str">
        <f>IF('BORANG PEREKODAN'!D61="","",'BORANG PEREKODAN'!D61)</f>
        <v/>
      </c>
      <c r="E59" s="34" t="str">
        <f>IF('BORANG PEREKODAN'!E61="","",'BORANG PEREKODAN'!E61)</f>
        <v/>
      </c>
      <c r="F59" s="37"/>
      <c r="G59" s="17"/>
      <c r="H59" s="17"/>
      <c r="I59" s="37"/>
      <c r="J59" s="42"/>
    </row>
    <row r="60" spans="1:10" ht="25.5" customHeight="1">
      <c r="B60" s="36">
        <f>IF('BORANG PEREKODAN'!B62="","",'BORANG PEREKODAN'!B62)</f>
        <v>48</v>
      </c>
      <c r="C60" s="34" t="str">
        <f>IF('BORANG PEREKODAN'!C62="","",'BORANG PEREKODAN'!C62)</f>
        <v/>
      </c>
      <c r="D60" s="35" t="str">
        <f>IF('BORANG PEREKODAN'!D62="","",'BORANG PEREKODAN'!D62)</f>
        <v/>
      </c>
      <c r="E60" s="34" t="str">
        <f>IF('BORANG PEREKODAN'!E62="","",'BORANG PEREKODAN'!E62)</f>
        <v/>
      </c>
      <c r="F60" s="37"/>
      <c r="G60" s="17"/>
      <c r="H60" s="17"/>
      <c r="I60" s="37"/>
    </row>
    <row r="61" spans="1:10" ht="26.25" customHeight="1">
      <c r="B61" s="36">
        <f>IF('BORANG PEREKODAN'!B63="","",'BORANG PEREKODAN'!B63)</f>
        <v>49</v>
      </c>
      <c r="C61" s="34" t="str">
        <f>IF('BORANG PEREKODAN'!C63="","",'BORANG PEREKODAN'!C63)</f>
        <v/>
      </c>
      <c r="D61" s="35" t="str">
        <f>IF('BORANG PEREKODAN'!D63="","",'BORANG PEREKODAN'!D63)</f>
        <v/>
      </c>
      <c r="E61" s="34" t="str">
        <f>IF('BORANG PEREKODAN'!E63="","",'BORANG PEREKODAN'!E63)</f>
        <v/>
      </c>
      <c r="F61" s="37"/>
      <c r="G61" s="17"/>
      <c r="H61" s="17"/>
      <c r="I61" s="37"/>
    </row>
    <row r="62" spans="1:10" ht="26.25" customHeight="1" thickBot="1">
      <c r="B62" s="38">
        <f>IF('BORANG PEREKODAN'!B64="","",'BORANG PEREKODAN'!B64)</f>
        <v>50</v>
      </c>
      <c r="C62" s="39" t="str">
        <f>IF('BORANG PEREKODAN'!C64="","",'BORANG PEREKODAN'!C64)</f>
        <v/>
      </c>
      <c r="D62" s="40" t="str">
        <f>IF('BORANG PEREKODAN'!D64="","",'BORANG PEREKODAN'!D64)</f>
        <v/>
      </c>
      <c r="E62" s="39" t="str">
        <f>IF('BORANG PEREKODAN'!E64="","",'BORANG PEREKODAN'!E64)</f>
        <v/>
      </c>
      <c r="F62" s="75"/>
      <c r="G62" s="76"/>
      <c r="H62" s="76"/>
      <c r="I62" s="75"/>
    </row>
    <row r="63" spans="1:10">
      <c r="B63" s="4"/>
      <c r="C63" s="4"/>
      <c r="D63" s="4"/>
      <c r="E63" s="4"/>
      <c r="F63" s="4"/>
      <c r="G63" s="4"/>
      <c r="H63" s="4"/>
      <c r="I63" s="4"/>
    </row>
    <row r="64" spans="1:10">
      <c r="B64" s="4"/>
      <c r="C64" s="4"/>
      <c r="D64" s="4"/>
      <c r="E64" s="4"/>
      <c r="F64" s="4"/>
      <c r="G64" s="4"/>
      <c r="H64" s="4"/>
      <c r="I64" s="4"/>
    </row>
  </sheetData>
  <mergeCells count="7">
    <mergeCell ref="A1:J1"/>
    <mergeCell ref="B11:B12"/>
    <mergeCell ref="C11:C12"/>
    <mergeCell ref="D11:D12"/>
    <mergeCell ref="E11:E12"/>
    <mergeCell ref="F11:F12"/>
    <mergeCell ref="G11:I11"/>
  </mergeCells>
  <phoneticPr fontId="6" type="noConversion"/>
  <dataValidations count="2">
    <dataValidation type="list" allowBlank="1" showInputMessage="1" showErrorMessage="1" error="Pilih Band Penguasaan Murid" sqref="G13:I62">
      <formula1>$R$3:$R$8</formula1>
    </dataValidation>
    <dataValidation type="list" allowBlank="1" showInputMessage="1" showErrorMessage="1" error="Pilih Gred Pencapaian Murid" sqref="F13:F62">
      <formula1>$S$3:$S$8</formula1>
    </dataValidation>
  </dataValidations>
  <pageMargins left="0.38" right="0.28000000000000003" top="0.74803149606299202" bottom="0.74803149606299202" header="0.31496062992126" footer="0.31496062992126"/>
  <pageSetup paperSize="9" scale="35" orientation="portrait" horizontalDpi="4294967293" verticalDpi="4294967293" r:id="rId1"/>
</worksheet>
</file>

<file path=xl/worksheets/sheet16.xml><?xml version="1.0" encoding="utf-8"?>
<worksheet xmlns="http://schemas.openxmlformats.org/spreadsheetml/2006/main" xmlns:r="http://schemas.openxmlformats.org/officeDocument/2006/relationships">
  <sheetPr codeName="Sheet17">
    <tabColor theme="1"/>
  </sheetPr>
  <dimension ref="A1:S64"/>
  <sheetViews>
    <sheetView showGridLines="0" view="pageBreakPreview" zoomScaleNormal="60" zoomScaleSheetLayoutView="100" workbookViewId="0">
      <selection activeCell="D6" sqref="D6"/>
    </sheetView>
  </sheetViews>
  <sheetFormatPr defaultColWidth="9.125" defaultRowHeight="14.25"/>
  <cols>
    <col min="1" max="1" width="9.125" style="43"/>
    <col min="2" max="2" width="6.75" style="1" customWidth="1"/>
    <col min="3" max="3" width="26" style="2" customWidth="1"/>
    <col min="4" max="4" width="51.75" style="1" customWidth="1"/>
    <col min="5" max="5" width="5.375" style="1" bestFit="1" customWidth="1"/>
    <col min="6" max="6" width="16.25" style="1" customWidth="1"/>
    <col min="7" max="7" width="21.375" style="1" customWidth="1"/>
    <col min="8" max="8" width="14" style="1" customWidth="1"/>
    <col min="9" max="9" width="12.25" style="1" customWidth="1"/>
    <col min="10" max="10" width="9.125" style="43"/>
    <col min="11" max="17" width="9.125" style="1"/>
    <col min="18" max="18" width="9.125" style="1" hidden="1" customWidth="1"/>
    <col min="19" max="19" width="0" style="1" hidden="1" customWidth="1"/>
    <col min="20" max="16384" width="9.125" style="1"/>
  </cols>
  <sheetData>
    <row r="1" spans="1:19" s="45" customFormat="1" ht="20.25" customHeight="1">
      <c r="A1" s="192" t="s">
        <v>34</v>
      </c>
      <c r="B1" s="192"/>
      <c r="C1" s="192"/>
      <c r="D1" s="192"/>
      <c r="E1" s="192"/>
      <c r="F1" s="192"/>
      <c r="G1" s="192"/>
      <c r="H1" s="192"/>
      <c r="I1" s="192"/>
      <c r="J1" s="192"/>
    </row>
    <row r="2" spans="1:19" s="45" customFormat="1" ht="20.25" customHeight="1">
      <c r="A2" s="41"/>
      <c r="B2" s="61" t="s">
        <v>9</v>
      </c>
      <c r="C2" s="44"/>
      <c r="D2" s="15">
        <f>'BORANG PEREKODAN'!D2</f>
        <v>2017</v>
      </c>
      <c r="E2" s="44"/>
      <c r="F2" s="44"/>
      <c r="G2" s="44"/>
      <c r="H2" s="44"/>
      <c r="I2" s="44"/>
      <c r="J2" s="43"/>
    </row>
    <row r="3" spans="1:19" s="43" customFormat="1" ht="20.25" customHeight="1">
      <c r="A3" s="41"/>
      <c r="B3" s="61" t="s">
        <v>10</v>
      </c>
      <c r="C3" s="44"/>
      <c r="D3" s="16" t="str">
        <f>'BORANG PEREKODAN'!D3</f>
        <v>SJK(C)  FOON YEW 1</v>
      </c>
      <c r="E3" s="44"/>
      <c r="F3" s="44"/>
      <c r="G3" s="44"/>
      <c r="H3" s="44"/>
      <c r="I3" s="44"/>
      <c r="R3" s="62">
        <v>1</v>
      </c>
      <c r="S3" s="62" t="s">
        <v>19</v>
      </c>
    </row>
    <row r="4" spans="1:19" s="43" customFormat="1" ht="21" customHeight="1">
      <c r="A4" s="41"/>
      <c r="B4" s="61" t="s">
        <v>7</v>
      </c>
      <c r="C4" s="44"/>
      <c r="D4" s="16">
        <f>'BORANG PEREKODAN'!D4</f>
        <v>0</v>
      </c>
      <c r="E4" s="44"/>
      <c r="F4" s="44"/>
      <c r="G4" s="44"/>
      <c r="H4" s="44"/>
      <c r="I4" s="44"/>
      <c r="R4" s="62">
        <v>2</v>
      </c>
      <c r="S4" s="62" t="s">
        <v>20</v>
      </c>
    </row>
    <row r="5" spans="1:19" s="43" customFormat="1" ht="21" customHeight="1">
      <c r="A5" s="41"/>
      <c r="B5" s="61" t="s">
        <v>6</v>
      </c>
      <c r="C5" s="44"/>
      <c r="D5" s="16" t="s">
        <v>54</v>
      </c>
      <c r="E5" s="44"/>
      <c r="F5" s="44"/>
      <c r="G5" s="44"/>
      <c r="H5" s="44"/>
      <c r="I5" s="44"/>
      <c r="R5" s="62">
        <v>3</v>
      </c>
      <c r="S5" s="62" t="s">
        <v>21</v>
      </c>
    </row>
    <row r="6" spans="1:19" s="43" customFormat="1" ht="21" customHeight="1">
      <c r="A6" s="41"/>
      <c r="B6" s="61" t="s">
        <v>11</v>
      </c>
      <c r="C6" s="44"/>
      <c r="D6" s="16"/>
      <c r="E6" s="44"/>
      <c r="F6" s="44"/>
      <c r="G6" s="44"/>
      <c r="H6" s="44"/>
      <c r="I6" s="44"/>
      <c r="R6" s="62">
        <v>4</v>
      </c>
      <c r="S6" s="62" t="s">
        <v>22</v>
      </c>
    </row>
    <row r="7" spans="1:19" s="43" customFormat="1" ht="21" customHeight="1">
      <c r="A7" s="41"/>
      <c r="B7" s="46"/>
      <c r="C7" s="44"/>
      <c r="D7" s="44"/>
      <c r="E7" s="44"/>
      <c r="F7" s="44"/>
      <c r="G7" s="44"/>
      <c r="H7" s="44"/>
      <c r="I7" s="44"/>
      <c r="R7" s="62">
        <v>5</v>
      </c>
      <c r="S7" s="62" t="s">
        <v>23</v>
      </c>
    </row>
    <row r="8" spans="1:19" ht="21" customHeight="1">
      <c r="A8" s="41"/>
      <c r="B8" s="46"/>
      <c r="C8" s="44"/>
      <c r="D8" s="44"/>
      <c r="E8" s="44"/>
      <c r="F8" s="44"/>
      <c r="G8" s="44"/>
      <c r="H8" s="44"/>
      <c r="I8" s="44"/>
      <c r="R8" s="63" t="s">
        <v>17</v>
      </c>
      <c r="S8" s="63" t="s">
        <v>36</v>
      </c>
    </row>
    <row r="9" spans="1:19" ht="21.75" customHeight="1">
      <c r="A9" s="41"/>
      <c r="B9" s="46"/>
      <c r="C9" s="44"/>
      <c r="D9" s="44"/>
      <c r="E9" s="44"/>
      <c r="F9" s="44"/>
      <c r="G9" s="44"/>
      <c r="H9" s="44"/>
      <c r="I9" s="44"/>
    </row>
    <row r="10" spans="1:19" ht="30" customHeight="1" thickBot="1">
      <c r="A10" s="41"/>
      <c r="B10" s="43"/>
      <c r="C10" s="47"/>
      <c r="D10" s="43"/>
      <c r="E10" s="43"/>
      <c r="F10" s="44"/>
      <c r="G10" s="44"/>
      <c r="H10" s="66" t="s">
        <v>18</v>
      </c>
      <c r="I10" s="43"/>
    </row>
    <row r="11" spans="1:19" ht="30" customHeight="1">
      <c r="A11" s="41"/>
      <c r="B11" s="193" t="s">
        <v>0</v>
      </c>
      <c r="C11" s="197" t="s">
        <v>14</v>
      </c>
      <c r="D11" s="195" t="s">
        <v>3</v>
      </c>
      <c r="E11" s="199" t="s">
        <v>2</v>
      </c>
      <c r="F11" s="204" t="s">
        <v>35</v>
      </c>
      <c r="G11" s="201" t="str">
        <f>'PENYATAAN DESKRIPTOR B_KDUSUN'!B4</f>
        <v xml:space="preserve">KEMAHIRAN </v>
      </c>
      <c r="H11" s="202"/>
      <c r="I11" s="203"/>
    </row>
    <row r="12" spans="1:19" ht="30" customHeight="1" thickBot="1">
      <c r="A12" s="41"/>
      <c r="B12" s="194"/>
      <c r="C12" s="198"/>
      <c r="D12" s="196"/>
      <c r="E12" s="200"/>
      <c r="F12" s="205"/>
      <c r="G12" s="95" t="str">
        <f>'PENYATAAN DESKRIPTOR B_KDUSUN'!C4</f>
        <v xml:space="preserve">Mokinongou Om Moboros </v>
      </c>
      <c r="H12" s="95" t="str">
        <f>'PENYATAAN DESKRIPTOR B_KDUSUN'!C14</f>
        <v xml:space="preserve">Mambasa </v>
      </c>
      <c r="I12" s="96" t="str">
        <f>'PENYATAAN DESKRIPTOR B_KDUSUN'!C24</f>
        <v xml:space="preserve">Monuat </v>
      </c>
    </row>
    <row r="13" spans="1:19" ht="30" customHeight="1" thickTop="1">
      <c r="A13" s="41"/>
      <c r="B13" s="89">
        <f>IF('BORANG PEREKODAN'!B15="","",'BORANG PEREKODAN'!B15)</f>
        <v>1</v>
      </c>
      <c r="C13" s="90" t="str">
        <f>IF('BORANG PEREKODAN'!C15="","",'BORANG PEREKODAN'!C15)</f>
        <v/>
      </c>
      <c r="D13" s="91" t="str">
        <f>IF('BORANG PEREKODAN'!D15="","",'BORANG PEREKODAN'!D15)</f>
        <v/>
      </c>
      <c r="E13" s="90" t="str">
        <f>IF('BORANG PEREKODAN'!E15="","",'BORANG PEREKODAN'!E15)</f>
        <v/>
      </c>
      <c r="F13" s="94"/>
      <c r="G13" s="93"/>
      <c r="H13" s="93"/>
      <c r="I13" s="94"/>
    </row>
    <row r="14" spans="1:19" ht="30" customHeight="1">
      <c r="A14" s="41"/>
      <c r="B14" s="36">
        <f>IF('BORANG PEREKODAN'!B16="","",'BORANG PEREKODAN'!B16)</f>
        <v>2</v>
      </c>
      <c r="C14" s="34" t="str">
        <f>IF('BORANG PEREKODAN'!C16="","",'BORANG PEREKODAN'!C16)</f>
        <v/>
      </c>
      <c r="D14" s="35" t="str">
        <f>IF('BORANG PEREKODAN'!D16="","",'BORANG PEREKODAN'!D16)</f>
        <v/>
      </c>
      <c r="E14" s="34" t="str">
        <f>IF('BORANG PEREKODAN'!E16="","",'BORANG PEREKODAN'!E16)</f>
        <v/>
      </c>
      <c r="F14" s="37"/>
      <c r="G14" s="17"/>
      <c r="H14" s="17"/>
      <c r="I14" s="37"/>
    </row>
    <row r="15" spans="1:19" ht="30" customHeight="1">
      <c r="A15" s="41"/>
      <c r="B15" s="36">
        <f>IF('BORANG PEREKODAN'!B17="","",'BORANG PEREKODAN'!B17)</f>
        <v>3</v>
      </c>
      <c r="C15" s="34" t="str">
        <f>IF('BORANG PEREKODAN'!C17="","",'BORANG PEREKODAN'!C17)</f>
        <v/>
      </c>
      <c r="D15" s="35" t="str">
        <f>IF('BORANG PEREKODAN'!D17="","",'BORANG PEREKODAN'!D17)</f>
        <v/>
      </c>
      <c r="E15" s="34" t="str">
        <f>IF('BORANG PEREKODAN'!E17="","",'BORANG PEREKODAN'!E17)</f>
        <v/>
      </c>
      <c r="F15" s="37"/>
      <c r="G15" s="17"/>
      <c r="H15" s="17"/>
      <c r="I15" s="37"/>
    </row>
    <row r="16" spans="1:19" ht="30" customHeight="1">
      <c r="A16" s="41"/>
      <c r="B16" s="36">
        <f>IF('BORANG PEREKODAN'!B18="","",'BORANG PEREKODAN'!B18)</f>
        <v>4</v>
      </c>
      <c r="C16" s="34" t="str">
        <f>IF('BORANG PEREKODAN'!C18="","",'BORANG PEREKODAN'!C18)</f>
        <v/>
      </c>
      <c r="D16" s="35" t="str">
        <f>IF('BORANG PEREKODAN'!D18="","",'BORANG PEREKODAN'!D18)</f>
        <v/>
      </c>
      <c r="E16" s="34" t="str">
        <f>IF('BORANG PEREKODAN'!E18="","",'BORANG PEREKODAN'!E18)</f>
        <v/>
      </c>
      <c r="F16" s="37"/>
      <c r="G16" s="17"/>
      <c r="H16" s="17"/>
      <c r="I16" s="37"/>
    </row>
    <row r="17" spans="1:9" ht="30" customHeight="1">
      <c r="A17" s="41"/>
      <c r="B17" s="36">
        <f>IF('BORANG PEREKODAN'!B19="","",'BORANG PEREKODAN'!B19)</f>
        <v>5</v>
      </c>
      <c r="C17" s="34" t="str">
        <f>IF('BORANG PEREKODAN'!C19="","",'BORANG PEREKODAN'!C19)</f>
        <v/>
      </c>
      <c r="D17" s="35" t="str">
        <f>IF('BORANG PEREKODAN'!D19="","",'BORANG PEREKODAN'!D19)</f>
        <v/>
      </c>
      <c r="E17" s="34" t="str">
        <f>IF('BORANG PEREKODAN'!E19="","",'BORANG PEREKODAN'!E19)</f>
        <v/>
      </c>
      <c r="F17" s="37"/>
      <c r="G17" s="17"/>
      <c r="H17" s="17"/>
      <c r="I17" s="37"/>
    </row>
    <row r="18" spans="1:9" ht="30" customHeight="1">
      <c r="A18" s="41"/>
      <c r="B18" s="36">
        <f>IF('BORANG PEREKODAN'!B20="","",'BORANG PEREKODAN'!B20)</f>
        <v>6</v>
      </c>
      <c r="C18" s="34" t="str">
        <f>IF('BORANG PEREKODAN'!C20="","",'BORANG PEREKODAN'!C20)</f>
        <v/>
      </c>
      <c r="D18" s="35" t="str">
        <f>IF('BORANG PEREKODAN'!D20="","",'BORANG PEREKODAN'!D20)</f>
        <v/>
      </c>
      <c r="E18" s="34" t="str">
        <f>IF('BORANG PEREKODAN'!E20="","",'BORANG PEREKODAN'!E20)</f>
        <v/>
      </c>
      <c r="F18" s="37"/>
      <c r="G18" s="17"/>
      <c r="H18" s="17"/>
      <c r="I18" s="37"/>
    </row>
    <row r="19" spans="1:9" ht="30" customHeight="1">
      <c r="A19" s="41"/>
      <c r="B19" s="36">
        <f>IF('BORANG PEREKODAN'!B21="","",'BORANG PEREKODAN'!B21)</f>
        <v>7</v>
      </c>
      <c r="C19" s="34" t="str">
        <f>IF('BORANG PEREKODAN'!C21="","",'BORANG PEREKODAN'!C21)</f>
        <v/>
      </c>
      <c r="D19" s="35" t="str">
        <f>IF('BORANG PEREKODAN'!D21="","",'BORANG PEREKODAN'!D21)</f>
        <v/>
      </c>
      <c r="E19" s="34" t="str">
        <f>IF('BORANG PEREKODAN'!E21="","",'BORANG PEREKODAN'!E21)</f>
        <v/>
      </c>
      <c r="F19" s="37"/>
      <c r="G19" s="17"/>
      <c r="H19" s="17"/>
      <c r="I19" s="37"/>
    </row>
    <row r="20" spans="1:9" ht="30" customHeight="1">
      <c r="A20" s="41"/>
      <c r="B20" s="36">
        <f>IF('BORANG PEREKODAN'!B22="","",'BORANG PEREKODAN'!B22)</f>
        <v>8</v>
      </c>
      <c r="C20" s="34" t="str">
        <f>IF('BORANG PEREKODAN'!C22="","",'BORANG PEREKODAN'!C22)</f>
        <v/>
      </c>
      <c r="D20" s="35" t="str">
        <f>IF('BORANG PEREKODAN'!D22="","",'BORANG PEREKODAN'!D22)</f>
        <v/>
      </c>
      <c r="E20" s="34" t="str">
        <f>IF('BORANG PEREKODAN'!E22="","",'BORANG PEREKODAN'!E22)</f>
        <v/>
      </c>
      <c r="F20" s="37"/>
      <c r="G20" s="17"/>
      <c r="H20" s="17"/>
      <c r="I20" s="37"/>
    </row>
    <row r="21" spans="1:9" ht="30" customHeight="1">
      <c r="A21" s="41"/>
      <c r="B21" s="36">
        <f>IF('BORANG PEREKODAN'!B23="","",'BORANG PEREKODAN'!B23)</f>
        <v>9</v>
      </c>
      <c r="C21" s="34" t="str">
        <f>IF('BORANG PEREKODAN'!C23="","",'BORANG PEREKODAN'!C23)</f>
        <v/>
      </c>
      <c r="D21" s="35" t="str">
        <f>IF('BORANG PEREKODAN'!D23="","",'BORANG PEREKODAN'!D23)</f>
        <v/>
      </c>
      <c r="E21" s="34" t="str">
        <f>IF('BORANG PEREKODAN'!E23="","",'BORANG PEREKODAN'!E23)</f>
        <v/>
      </c>
      <c r="F21" s="37"/>
      <c r="G21" s="17"/>
      <c r="H21" s="17"/>
      <c r="I21" s="37"/>
    </row>
    <row r="22" spans="1:9" ht="30" customHeight="1">
      <c r="A22" s="41"/>
      <c r="B22" s="36">
        <f>IF('BORANG PEREKODAN'!B24="","",'BORANG PEREKODAN'!B24)</f>
        <v>10</v>
      </c>
      <c r="C22" s="34" t="str">
        <f>IF('BORANG PEREKODAN'!C24="","",'BORANG PEREKODAN'!C24)</f>
        <v/>
      </c>
      <c r="D22" s="35" t="str">
        <f>IF('BORANG PEREKODAN'!D24="","",'BORANG PEREKODAN'!D24)</f>
        <v/>
      </c>
      <c r="E22" s="34" t="str">
        <f>IF('BORANG PEREKODAN'!E24="","",'BORANG PEREKODAN'!E24)</f>
        <v/>
      </c>
      <c r="F22" s="37"/>
      <c r="G22" s="17"/>
      <c r="H22" s="17"/>
      <c r="I22" s="37"/>
    </row>
    <row r="23" spans="1:9" ht="30" customHeight="1">
      <c r="A23" s="41"/>
      <c r="B23" s="36">
        <f>IF('BORANG PEREKODAN'!B25="","",'BORANG PEREKODAN'!B25)</f>
        <v>11</v>
      </c>
      <c r="C23" s="34" t="str">
        <f>IF('BORANG PEREKODAN'!C25="","",'BORANG PEREKODAN'!C25)</f>
        <v/>
      </c>
      <c r="D23" s="35" t="str">
        <f>IF('BORANG PEREKODAN'!D25="","",'BORANG PEREKODAN'!D25)</f>
        <v/>
      </c>
      <c r="E23" s="34" t="str">
        <f>IF('BORANG PEREKODAN'!E25="","",'BORANG PEREKODAN'!E25)</f>
        <v/>
      </c>
      <c r="F23" s="37"/>
      <c r="G23" s="17"/>
      <c r="H23" s="17"/>
      <c r="I23" s="37"/>
    </row>
    <row r="24" spans="1:9" ht="30" customHeight="1">
      <c r="A24" s="41"/>
      <c r="B24" s="36">
        <f>IF('BORANG PEREKODAN'!B26="","",'BORANG PEREKODAN'!B26)</f>
        <v>12</v>
      </c>
      <c r="C24" s="34" t="str">
        <f>IF('BORANG PEREKODAN'!C26="","",'BORANG PEREKODAN'!C26)</f>
        <v/>
      </c>
      <c r="D24" s="35" t="str">
        <f>IF('BORANG PEREKODAN'!D26="","",'BORANG PEREKODAN'!D26)</f>
        <v/>
      </c>
      <c r="E24" s="34" t="str">
        <f>IF('BORANG PEREKODAN'!E26="","",'BORANG PEREKODAN'!E26)</f>
        <v/>
      </c>
      <c r="F24" s="37"/>
      <c r="G24" s="17"/>
      <c r="H24" s="17"/>
      <c r="I24" s="37"/>
    </row>
    <row r="25" spans="1:9" ht="30" customHeight="1">
      <c r="A25" s="41"/>
      <c r="B25" s="36">
        <f>IF('BORANG PEREKODAN'!B27="","",'BORANG PEREKODAN'!B27)</f>
        <v>13</v>
      </c>
      <c r="C25" s="34" t="str">
        <f>IF('BORANG PEREKODAN'!C27="","",'BORANG PEREKODAN'!C27)</f>
        <v/>
      </c>
      <c r="D25" s="35" t="str">
        <f>IF('BORANG PEREKODAN'!D27="","",'BORANG PEREKODAN'!D27)</f>
        <v/>
      </c>
      <c r="E25" s="34" t="str">
        <f>IF('BORANG PEREKODAN'!E27="","",'BORANG PEREKODAN'!E27)</f>
        <v/>
      </c>
      <c r="F25" s="37"/>
      <c r="G25" s="17"/>
      <c r="H25" s="17"/>
      <c r="I25" s="37"/>
    </row>
    <row r="26" spans="1:9" ht="30" customHeight="1">
      <c r="A26" s="41"/>
      <c r="B26" s="36">
        <f>IF('BORANG PEREKODAN'!B28="","",'BORANG PEREKODAN'!B28)</f>
        <v>14</v>
      </c>
      <c r="C26" s="34" t="str">
        <f>IF('BORANG PEREKODAN'!C28="","",'BORANG PEREKODAN'!C28)</f>
        <v/>
      </c>
      <c r="D26" s="35" t="str">
        <f>IF('BORANG PEREKODAN'!D28="","",'BORANG PEREKODAN'!D28)</f>
        <v/>
      </c>
      <c r="E26" s="34" t="str">
        <f>IF('BORANG PEREKODAN'!E28="","",'BORANG PEREKODAN'!E28)</f>
        <v/>
      </c>
      <c r="F26" s="37"/>
      <c r="G26" s="17"/>
      <c r="H26" s="17"/>
      <c r="I26" s="37"/>
    </row>
    <row r="27" spans="1:9" ht="30" customHeight="1">
      <c r="A27" s="41"/>
      <c r="B27" s="36">
        <f>IF('BORANG PEREKODAN'!B29="","",'BORANG PEREKODAN'!B29)</f>
        <v>15</v>
      </c>
      <c r="C27" s="34" t="str">
        <f>IF('BORANG PEREKODAN'!C29="","",'BORANG PEREKODAN'!C29)</f>
        <v/>
      </c>
      <c r="D27" s="35" t="str">
        <f>IF('BORANG PEREKODAN'!D29="","",'BORANG PEREKODAN'!D29)</f>
        <v/>
      </c>
      <c r="E27" s="34" t="str">
        <f>IF('BORANG PEREKODAN'!E29="","",'BORANG PEREKODAN'!E29)</f>
        <v/>
      </c>
      <c r="F27" s="37"/>
      <c r="G27" s="17"/>
      <c r="H27" s="17"/>
      <c r="I27" s="37"/>
    </row>
    <row r="28" spans="1:9" ht="30" customHeight="1">
      <c r="A28" s="41"/>
      <c r="B28" s="36">
        <f>IF('BORANG PEREKODAN'!B30="","",'BORANG PEREKODAN'!B30)</f>
        <v>16</v>
      </c>
      <c r="C28" s="34" t="str">
        <f>IF('BORANG PEREKODAN'!C30="","",'BORANG PEREKODAN'!C30)</f>
        <v/>
      </c>
      <c r="D28" s="35" t="str">
        <f>IF('BORANG PEREKODAN'!D30="","",'BORANG PEREKODAN'!D30)</f>
        <v/>
      </c>
      <c r="E28" s="34" t="str">
        <f>IF('BORANG PEREKODAN'!E30="","",'BORANG PEREKODAN'!E30)</f>
        <v/>
      </c>
      <c r="F28" s="37"/>
      <c r="G28" s="17"/>
      <c r="H28" s="17"/>
      <c r="I28" s="37"/>
    </row>
    <row r="29" spans="1:9" ht="30" customHeight="1">
      <c r="A29" s="41"/>
      <c r="B29" s="36">
        <f>IF('BORANG PEREKODAN'!B31="","",'BORANG PEREKODAN'!B31)</f>
        <v>17</v>
      </c>
      <c r="C29" s="34" t="str">
        <f>IF('BORANG PEREKODAN'!C31="","",'BORANG PEREKODAN'!C31)</f>
        <v/>
      </c>
      <c r="D29" s="35" t="str">
        <f>IF('BORANG PEREKODAN'!D31="","",'BORANG PEREKODAN'!D31)</f>
        <v/>
      </c>
      <c r="E29" s="34" t="str">
        <f>IF('BORANG PEREKODAN'!E31="","",'BORANG PEREKODAN'!E31)</f>
        <v/>
      </c>
      <c r="F29" s="37"/>
      <c r="G29" s="17"/>
      <c r="H29" s="17"/>
      <c r="I29" s="37"/>
    </row>
    <row r="30" spans="1:9" ht="30" customHeight="1">
      <c r="A30" s="41"/>
      <c r="B30" s="36">
        <f>IF('BORANG PEREKODAN'!B32="","",'BORANG PEREKODAN'!B32)</f>
        <v>18</v>
      </c>
      <c r="C30" s="34" t="str">
        <f>IF('BORANG PEREKODAN'!C32="","",'BORANG PEREKODAN'!C32)</f>
        <v/>
      </c>
      <c r="D30" s="35" t="str">
        <f>IF('BORANG PEREKODAN'!D32="","",'BORANG PEREKODAN'!D32)</f>
        <v/>
      </c>
      <c r="E30" s="34" t="str">
        <f>IF('BORANG PEREKODAN'!E32="","",'BORANG PEREKODAN'!E32)</f>
        <v/>
      </c>
      <c r="F30" s="37"/>
      <c r="G30" s="17"/>
      <c r="H30" s="17"/>
      <c r="I30" s="37"/>
    </row>
    <row r="31" spans="1:9" ht="30" customHeight="1">
      <c r="A31" s="41"/>
      <c r="B31" s="36">
        <f>IF('BORANG PEREKODAN'!B33="","",'BORANG PEREKODAN'!B33)</f>
        <v>19</v>
      </c>
      <c r="C31" s="34" t="str">
        <f>IF('BORANG PEREKODAN'!C33="","",'BORANG PEREKODAN'!C33)</f>
        <v/>
      </c>
      <c r="D31" s="35" t="str">
        <f>IF('BORANG PEREKODAN'!D33="","",'BORANG PEREKODAN'!D33)</f>
        <v/>
      </c>
      <c r="E31" s="34" t="str">
        <f>IF('BORANG PEREKODAN'!E33="","",'BORANG PEREKODAN'!E33)</f>
        <v/>
      </c>
      <c r="F31" s="37"/>
      <c r="G31" s="17"/>
      <c r="H31" s="17"/>
      <c r="I31" s="37"/>
    </row>
    <row r="32" spans="1:9" ht="30" customHeight="1">
      <c r="A32" s="41"/>
      <c r="B32" s="36">
        <f>IF('BORANG PEREKODAN'!B34="","",'BORANG PEREKODAN'!B34)</f>
        <v>20</v>
      </c>
      <c r="C32" s="34" t="str">
        <f>IF('BORANG PEREKODAN'!C34="","",'BORANG PEREKODAN'!C34)</f>
        <v/>
      </c>
      <c r="D32" s="35" t="str">
        <f>IF('BORANG PEREKODAN'!D34="","",'BORANG PEREKODAN'!D34)</f>
        <v/>
      </c>
      <c r="E32" s="34" t="str">
        <f>IF('BORANG PEREKODAN'!E34="","",'BORANG PEREKODAN'!E34)</f>
        <v/>
      </c>
      <c r="F32" s="37"/>
      <c r="G32" s="17"/>
      <c r="H32" s="17"/>
      <c r="I32" s="37"/>
    </row>
    <row r="33" spans="1:9" ht="30" customHeight="1">
      <c r="A33" s="41"/>
      <c r="B33" s="36">
        <f>IF('BORANG PEREKODAN'!B35="","",'BORANG PEREKODAN'!B35)</f>
        <v>21</v>
      </c>
      <c r="C33" s="34" t="str">
        <f>IF('BORANG PEREKODAN'!C35="","",'BORANG PEREKODAN'!C35)</f>
        <v/>
      </c>
      <c r="D33" s="35" t="str">
        <f>IF('BORANG PEREKODAN'!D35="","",'BORANG PEREKODAN'!D35)</f>
        <v/>
      </c>
      <c r="E33" s="34" t="str">
        <f>IF('BORANG PEREKODAN'!E35="","",'BORANG PEREKODAN'!E35)</f>
        <v/>
      </c>
      <c r="F33" s="37"/>
      <c r="G33" s="17"/>
      <c r="H33" s="17"/>
      <c r="I33" s="37"/>
    </row>
    <row r="34" spans="1:9" ht="30" customHeight="1">
      <c r="A34" s="41"/>
      <c r="B34" s="36">
        <f>IF('BORANG PEREKODAN'!B36="","",'BORANG PEREKODAN'!B36)</f>
        <v>22</v>
      </c>
      <c r="C34" s="34" t="str">
        <f>IF('BORANG PEREKODAN'!C36="","",'BORANG PEREKODAN'!C36)</f>
        <v/>
      </c>
      <c r="D34" s="35" t="str">
        <f>IF('BORANG PEREKODAN'!D36="","",'BORANG PEREKODAN'!D36)</f>
        <v/>
      </c>
      <c r="E34" s="34" t="str">
        <f>IF('BORANG PEREKODAN'!E36="","",'BORANG PEREKODAN'!E36)</f>
        <v/>
      </c>
      <c r="F34" s="37"/>
      <c r="G34" s="17"/>
      <c r="H34" s="17"/>
      <c r="I34" s="37"/>
    </row>
    <row r="35" spans="1:9" ht="30" customHeight="1">
      <c r="A35" s="41"/>
      <c r="B35" s="36">
        <f>IF('BORANG PEREKODAN'!B37="","",'BORANG PEREKODAN'!B37)</f>
        <v>23</v>
      </c>
      <c r="C35" s="34" t="str">
        <f>IF('BORANG PEREKODAN'!C37="","",'BORANG PEREKODAN'!C37)</f>
        <v/>
      </c>
      <c r="D35" s="35" t="str">
        <f>IF('BORANG PEREKODAN'!D37="","",'BORANG PEREKODAN'!D37)</f>
        <v/>
      </c>
      <c r="E35" s="34" t="str">
        <f>IF('BORANG PEREKODAN'!E37="","",'BORANG PEREKODAN'!E37)</f>
        <v/>
      </c>
      <c r="F35" s="37"/>
      <c r="G35" s="17"/>
      <c r="H35" s="17"/>
      <c r="I35" s="37"/>
    </row>
    <row r="36" spans="1:9" ht="30" customHeight="1">
      <c r="A36" s="41"/>
      <c r="B36" s="36">
        <f>IF('BORANG PEREKODAN'!B38="","",'BORANG PEREKODAN'!B38)</f>
        <v>24</v>
      </c>
      <c r="C36" s="34" t="str">
        <f>IF('BORANG PEREKODAN'!C38="","",'BORANG PEREKODAN'!C38)</f>
        <v/>
      </c>
      <c r="D36" s="35" t="str">
        <f>IF('BORANG PEREKODAN'!D38="","",'BORANG PEREKODAN'!D38)</f>
        <v/>
      </c>
      <c r="E36" s="34" t="str">
        <f>IF('BORANG PEREKODAN'!E38="","",'BORANG PEREKODAN'!E38)</f>
        <v/>
      </c>
      <c r="F36" s="37"/>
      <c r="G36" s="17"/>
      <c r="H36" s="17"/>
      <c r="I36" s="37"/>
    </row>
    <row r="37" spans="1:9" ht="30" customHeight="1">
      <c r="A37" s="41"/>
      <c r="B37" s="36">
        <f>IF('BORANG PEREKODAN'!B39="","",'BORANG PEREKODAN'!B39)</f>
        <v>25</v>
      </c>
      <c r="C37" s="34" t="str">
        <f>IF('BORANG PEREKODAN'!C39="","",'BORANG PEREKODAN'!C39)</f>
        <v/>
      </c>
      <c r="D37" s="35" t="str">
        <f>IF('BORANG PEREKODAN'!D39="","",'BORANG PEREKODAN'!D39)</f>
        <v/>
      </c>
      <c r="E37" s="34" t="str">
        <f>IF('BORANG PEREKODAN'!E39="","",'BORANG PEREKODAN'!E39)</f>
        <v/>
      </c>
      <c r="F37" s="37"/>
      <c r="G37" s="17"/>
      <c r="H37" s="17"/>
      <c r="I37" s="37"/>
    </row>
    <row r="38" spans="1:9" ht="30" customHeight="1">
      <c r="A38" s="41"/>
      <c r="B38" s="36">
        <f>IF('BORANG PEREKODAN'!B40="","",'BORANG PEREKODAN'!B40)</f>
        <v>26</v>
      </c>
      <c r="C38" s="34" t="str">
        <f>IF('BORANG PEREKODAN'!C40="","",'BORANG PEREKODAN'!C40)</f>
        <v/>
      </c>
      <c r="D38" s="35" t="str">
        <f>IF('BORANG PEREKODAN'!D40="","",'BORANG PEREKODAN'!D40)</f>
        <v/>
      </c>
      <c r="E38" s="34" t="str">
        <f>IF('BORANG PEREKODAN'!E40="","",'BORANG PEREKODAN'!E40)</f>
        <v/>
      </c>
      <c r="F38" s="37"/>
      <c r="G38" s="17"/>
      <c r="H38" s="17"/>
      <c r="I38" s="37"/>
    </row>
    <row r="39" spans="1:9" ht="30" customHeight="1">
      <c r="A39" s="41"/>
      <c r="B39" s="36">
        <f>IF('BORANG PEREKODAN'!B41="","",'BORANG PEREKODAN'!B41)</f>
        <v>27</v>
      </c>
      <c r="C39" s="34" t="str">
        <f>IF('BORANG PEREKODAN'!C41="","",'BORANG PEREKODAN'!C41)</f>
        <v/>
      </c>
      <c r="D39" s="35" t="str">
        <f>IF('BORANG PEREKODAN'!D41="","",'BORANG PEREKODAN'!D41)</f>
        <v/>
      </c>
      <c r="E39" s="34" t="str">
        <f>IF('BORANG PEREKODAN'!E41="","",'BORANG PEREKODAN'!E41)</f>
        <v/>
      </c>
      <c r="F39" s="37"/>
      <c r="G39" s="17"/>
      <c r="H39" s="17"/>
      <c r="I39" s="37"/>
    </row>
    <row r="40" spans="1:9" ht="30" customHeight="1">
      <c r="A40" s="41"/>
      <c r="B40" s="36">
        <f>IF('BORANG PEREKODAN'!B42="","",'BORANG PEREKODAN'!B42)</f>
        <v>28</v>
      </c>
      <c r="C40" s="34" t="str">
        <f>IF('BORANG PEREKODAN'!C42="","",'BORANG PEREKODAN'!C42)</f>
        <v/>
      </c>
      <c r="D40" s="35" t="str">
        <f>IF('BORANG PEREKODAN'!D42="","",'BORANG PEREKODAN'!D42)</f>
        <v/>
      </c>
      <c r="E40" s="34" t="str">
        <f>IF('BORANG PEREKODAN'!E42="","",'BORANG PEREKODAN'!E42)</f>
        <v/>
      </c>
      <c r="F40" s="37"/>
      <c r="G40" s="17"/>
      <c r="H40" s="17"/>
      <c r="I40" s="37"/>
    </row>
    <row r="41" spans="1:9" ht="30" customHeight="1">
      <c r="A41" s="41"/>
      <c r="B41" s="36">
        <f>IF('BORANG PEREKODAN'!B43="","",'BORANG PEREKODAN'!B43)</f>
        <v>29</v>
      </c>
      <c r="C41" s="34" t="str">
        <f>IF('BORANG PEREKODAN'!C43="","",'BORANG PEREKODAN'!C43)</f>
        <v/>
      </c>
      <c r="D41" s="35" t="str">
        <f>IF('BORANG PEREKODAN'!D43="","",'BORANG PEREKODAN'!D43)</f>
        <v/>
      </c>
      <c r="E41" s="34" t="str">
        <f>IF('BORANG PEREKODAN'!E43="","",'BORANG PEREKODAN'!E43)</f>
        <v/>
      </c>
      <c r="F41" s="37"/>
      <c r="G41" s="17"/>
      <c r="H41" s="17"/>
      <c r="I41" s="37"/>
    </row>
    <row r="42" spans="1:9" ht="30" customHeight="1">
      <c r="A42" s="41"/>
      <c r="B42" s="36">
        <f>IF('BORANG PEREKODAN'!B44="","",'BORANG PEREKODAN'!B44)</f>
        <v>30</v>
      </c>
      <c r="C42" s="34" t="str">
        <f>IF('BORANG PEREKODAN'!C44="","",'BORANG PEREKODAN'!C44)</f>
        <v/>
      </c>
      <c r="D42" s="35" t="str">
        <f>IF('BORANG PEREKODAN'!D44="","",'BORANG PEREKODAN'!D44)</f>
        <v/>
      </c>
      <c r="E42" s="34" t="str">
        <f>IF('BORANG PEREKODAN'!E44="","",'BORANG PEREKODAN'!E44)</f>
        <v/>
      </c>
      <c r="F42" s="37"/>
      <c r="G42" s="17"/>
      <c r="H42" s="17"/>
      <c r="I42" s="37"/>
    </row>
    <row r="43" spans="1:9" ht="30" customHeight="1">
      <c r="A43" s="41"/>
      <c r="B43" s="36">
        <f>IF('BORANG PEREKODAN'!B45="","",'BORANG PEREKODAN'!B45)</f>
        <v>31</v>
      </c>
      <c r="C43" s="34" t="str">
        <f>IF('BORANG PEREKODAN'!C45="","",'BORANG PEREKODAN'!C45)</f>
        <v/>
      </c>
      <c r="D43" s="35" t="str">
        <f>IF('BORANG PEREKODAN'!D45="","",'BORANG PEREKODAN'!D45)</f>
        <v/>
      </c>
      <c r="E43" s="34" t="str">
        <f>IF('BORANG PEREKODAN'!E45="","",'BORANG PEREKODAN'!E45)</f>
        <v/>
      </c>
      <c r="F43" s="37"/>
      <c r="G43" s="17"/>
      <c r="H43" s="17"/>
      <c r="I43" s="37"/>
    </row>
    <row r="44" spans="1:9" ht="30" customHeight="1">
      <c r="A44" s="41"/>
      <c r="B44" s="36">
        <f>IF('BORANG PEREKODAN'!B46="","",'BORANG PEREKODAN'!B46)</f>
        <v>32</v>
      </c>
      <c r="C44" s="34" t="str">
        <f>IF('BORANG PEREKODAN'!C46="","",'BORANG PEREKODAN'!C46)</f>
        <v/>
      </c>
      <c r="D44" s="35" t="str">
        <f>IF('BORANG PEREKODAN'!D46="","",'BORANG PEREKODAN'!D46)</f>
        <v/>
      </c>
      <c r="E44" s="34" t="str">
        <f>IF('BORANG PEREKODAN'!E46="","",'BORANG PEREKODAN'!E46)</f>
        <v/>
      </c>
      <c r="F44" s="37"/>
      <c r="G44" s="17"/>
      <c r="H44" s="17"/>
      <c r="I44" s="37"/>
    </row>
    <row r="45" spans="1:9" ht="30" customHeight="1">
      <c r="A45" s="41"/>
      <c r="B45" s="36">
        <f>IF('BORANG PEREKODAN'!B47="","",'BORANG PEREKODAN'!B47)</f>
        <v>33</v>
      </c>
      <c r="C45" s="34" t="str">
        <f>IF('BORANG PEREKODAN'!C47="","",'BORANG PEREKODAN'!C47)</f>
        <v/>
      </c>
      <c r="D45" s="35" t="str">
        <f>IF('BORANG PEREKODAN'!D47="","",'BORANG PEREKODAN'!D47)</f>
        <v/>
      </c>
      <c r="E45" s="34" t="str">
        <f>IF('BORANG PEREKODAN'!E47="","",'BORANG PEREKODAN'!E47)</f>
        <v/>
      </c>
      <c r="F45" s="37"/>
      <c r="G45" s="17"/>
      <c r="H45" s="17"/>
      <c r="I45" s="37"/>
    </row>
    <row r="46" spans="1:9" ht="30" customHeight="1">
      <c r="A46" s="41"/>
      <c r="B46" s="36">
        <f>IF('BORANG PEREKODAN'!B48="","",'BORANG PEREKODAN'!B48)</f>
        <v>34</v>
      </c>
      <c r="C46" s="34" t="str">
        <f>IF('BORANG PEREKODAN'!C48="","",'BORANG PEREKODAN'!C48)</f>
        <v/>
      </c>
      <c r="D46" s="35" t="str">
        <f>IF('BORANG PEREKODAN'!D48="","",'BORANG PEREKODAN'!D48)</f>
        <v/>
      </c>
      <c r="E46" s="34" t="str">
        <f>IF('BORANG PEREKODAN'!E48="","",'BORANG PEREKODAN'!E48)</f>
        <v/>
      </c>
      <c r="F46" s="37"/>
      <c r="G46" s="17"/>
      <c r="H46" s="17"/>
      <c r="I46" s="37"/>
    </row>
    <row r="47" spans="1:9" ht="30" customHeight="1">
      <c r="A47" s="41"/>
      <c r="B47" s="36">
        <f>IF('BORANG PEREKODAN'!B49="","",'BORANG PEREKODAN'!B49)</f>
        <v>35</v>
      </c>
      <c r="C47" s="34" t="str">
        <f>IF('BORANG PEREKODAN'!C49="","",'BORANG PEREKODAN'!C49)</f>
        <v/>
      </c>
      <c r="D47" s="35" t="str">
        <f>IF('BORANG PEREKODAN'!D49="","",'BORANG PEREKODAN'!D49)</f>
        <v/>
      </c>
      <c r="E47" s="34" t="str">
        <f>IF('BORANG PEREKODAN'!E49="","",'BORANG PEREKODAN'!E49)</f>
        <v/>
      </c>
      <c r="F47" s="37"/>
      <c r="G47" s="17"/>
      <c r="H47" s="17"/>
      <c r="I47" s="37"/>
    </row>
    <row r="48" spans="1:9" ht="30" customHeight="1">
      <c r="A48" s="41"/>
      <c r="B48" s="36">
        <f>IF('BORANG PEREKODAN'!B50="","",'BORANG PEREKODAN'!B50)</f>
        <v>36</v>
      </c>
      <c r="C48" s="34" t="str">
        <f>IF('BORANG PEREKODAN'!C50="","",'BORANG PEREKODAN'!C50)</f>
        <v/>
      </c>
      <c r="D48" s="35" t="str">
        <f>IF('BORANG PEREKODAN'!D50="","",'BORANG PEREKODAN'!D50)</f>
        <v/>
      </c>
      <c r="E48" s="34" t="str">
        <f>IF('BORANG PEREKODAN'!E50="","",'BORANG PEREKODAN'!E50)</f>
        <v/>
      </c>
      <c r="F48" s="37"/>
      <c r="G48" s="17"/>
      <c r="H48" s="17"/>
      <c r="I48" s="37"/>
    </row>
    <row r="49" spans="1:10" ht="30" customHeight="1">
      <c r="A49" s="41"/>
      <c r="B49" s="36">
        <f>IF('BORANG PEREKODAN'!B51="","",'BORANG PEREKODAN'!B51)</f>
        <v>37</v>
      </c>
      <c r="C49" s="34" t="str">
        <f>IF('BORANG PEREKODAN'!C51="","",'BORANG PEREKODAN'!C51)</f>
        <v/>
      </c>
      <c r="D49" s="35" t="str">
        <f>IF('BORANG PEREKODAN'!D51="","",'BORANG PEREKODAN'!D51)</f>
        <v/>
      </c>
      <c r="E49" s="34" t="str">
        <f>IF('BORANG PEREKODAN'!E51="","",'BORANG PEREKODAN'!E51)</f>
        <v/>
      </c>
      <c r="F49" s="37"/>
      <c r="G49" s="17"/>
      <c r="H49" s="17"/>
      <c r="I49" s="37"/>
    </row>
    <row r="50" spans="1:10" ht="30" customHeight="1">
      <c r="A50" s="41"/>
      <c r="B50" s="36">
        <f>IF('BORANG PEREKODAN'!B52="","",'BORANG PEREKODAN'!B52)</f>
        <v>38</v>
      </c>
      <c r="C50" s="34" t="str">
        <f>IF('BORANG PEREKODAN'!C52="","",'BORANG PEREKODAN'!C52)</f>
        <v/>
      </c>
      <c r="D50" s="35" t="str">
        <f>IF('BORANG PEREKODAN'!D52="","",'BORANG PEREKODAN'!D52)</f>
        <v/>
      </c>
      <c r="E50" s="34" t="str">
        <f>IF('BORANG PEREKODAN'!E52="","",'BORANG PEREKODAN'!E52)</f>
        <v/>
      </c>
      <c r="F50" s="37"/>
      <c r="G50" s="17"/>
      <c r="H50" s="17"/>
      <c r="I50" s="37"/>
    </row>
    <row r="51" spans="1:10" ht="30" customHeight="1">
      <c r="A51" s="41"/>
      <c r="B51" s="36">
        <f>IF('BORANG PEREKODAN'!B53="","",'BORANG PEREKODAN'!B53)</f>
        <v>39</v>
      </c>
      <c r="C51" s="34" t="str">
        <f>IF('BORANG PEREKODAN'!C53="","",'BORANG PEREKODAN'!C53)</f>
        <v/>
      </c>
      <c r="D51" s="35" t="str">
        <f>IF('BORANG PEREKODAN'!D53="","",'BORANG PEREKODAN'!D53)</f>
        <v/>
      </c>
      <c r="E51" s="34" t="str">
        <f>IF('BORANG PEREKODAN'!E53="","",'BORANG PEREKODAN'!E53)</f>
        <v/>
      </c>
      <c r="F51" s="37"/>
      <c r="G51" s="17"/>
      <c r="H51" s="17"/>
      <c r="I51" s="37"/>
    </row>
    <row r="52" spans="1:10" ht="30" customHeight="1">
      <c r="A52" s="41"/>
      <c r="B52" s="36">
        <f>IF('BORANG PEREKODAN'!B54="","",'BORANG PEREKODAN'!B54)</f>
        <v>40</v>
      </c>
      <c r="C52" s="34" t="str">
        <f>IF('BORANG PEREKODAN'!C54="","",'BORANG PEREKODAN'!C54)</f>
        <v/>
      </c>
      <c r="D52" s="35" t="str">
        <f>IF('BORANG PEREKODAN'!D54="","",'BORANG PEREKODAN'!D54)</f>
        <v/>
      </c>
      <c r="E52" s="34" t="str">
        <f>IF('BORANG PEREKODAN'!E54="","",'BORANG PEREKODAN'!E54)</f>
        <v/>
      </c>
      <c r="F52" s="37"/>
      <c r="G52" s="17"/>
      <c r="H52" s="17"/>
      <c r="I52" s="37"/>
    </row>
    <row r="53" spans="1:10" ht="30" customHeight="1">
      <c r="A53" s="41"/>
      <c r="B53" s="36">
        <f>IF('BORANG PEREKODAN'!B55="","",'BORANG PEREKODAN'!B55)</f>
        <v>41</v>
      </c>
      <c r="C53" s="34" t="str">
        <f>IF('BORANG PEREKODAN'!C55="","",'BORANG PEREKODAN'!C55)</f>
        <v/>
      </c>
      <c r="D53" s="35" t="str">
        <f>IF('BORANG PEREKODAN'!D55="","",'BORANG PEREKODAN'!D55)</f>
        <v/>
      </c>
      <c r="E53" s="34" t="str">
        <f>IF('BORANG PEREKODAN'!E55="","",'BORANG PEREKODAN'!E55)</f>
        <v/>
      </c>
      <c r="F53" s="37"/>
      <c r="G53" s="17"/>
      <c r="H53" s="17"/>
      <c r="I53" s="37"/>
    </row>
    <row r="54" spans="1:10" ht="30" customHeight="1">
      <c r="A54" s="41"/>
      <c r="B54" s="36">
        <f>IF('BORANG PEREKODAN'!B56="","",'BORANG PEREKODAN'!B56)</f>
        <v>42</v>
      </c>
      <c r="C54" s="34" t="str">
        <f>IF('BORANG PEREKODAN'!C56="","",'BORANG PEREKODAN'!C56)</f>
        <v/>
      </c>
      <c r="D54" s="35" t="str">
        <f>IF('BORANG PEREKODAN'!D56="","",'BORANG PEREKODAN'!D56)</f>
        <v/>
      </c>
      <c r="E54" s="34" t="str">
        <f>IF('BORANG PEREKODAN'!E56="","",'BORANG PEREKODAN'!E56)</f>
        <v/>
      </c>
      <c r="F54" s="37"/>
      <c r="G54" s="17"/>
      <c r="H54" s="17"/>
      <c r="I54" s="37"/>
    </row>
    <row r="55" spans="1:10" ht="30" customHeight="1">
      <c r="A55" s="41"/>
      <c r="B55" s="36">
        <f>IF('BORANG PEREKODAN'!B57="","",'BORANG PEREKODAN'!B57)</f>
        <v>43</v>
      </c>
      <c r="C55" s="34" t="str">
        <f>IF('BORANG PEREKODAN'!C57="","",'BORANG PEREKODAN'!C57)</f>
        <v/>
      </c>
      <c r="D55" s="35" t="str">
        <f>IF('BORANG PEREKODAN'!D57="","",'BORANG PEREKODAN'!D57)</f>
        <v/>
      </c>
      <c r="E55" s="34" t="str">
        <f>IF('BORANG PEREKODAN'!E57="","",'BORANG PEREKODAN'!E57)</f>
        <v/>
      </c>
      <c r="F55" s="37"/>
      <c r="G55" s="17"/>
      <c r="H55" s="17"/>
      <c r="I55" s="37"/>
    </row>
    <row r="56" spans="1:10" ht="30" customHeight="1">
      <c r="A56" s="41"/>
      <c r="B56" s="36">
        <f>IF('BORANG PEREKODAN'!B58="","",'BORANG PEREKODAN'!B58)</f>
        <v>44</v>
      </c>
      <c r="C56" s="34" t="str">
        <f>IF('BORANG PEREKODAN'!C58="","",'BORANG PEREKODAN'!C58)</f>
        <v/>
      </c>
      <c r="D56" s="35" t="str">
        <f>IF('BORANG PEREKODAN'!D58="","",'BORANG PEREKODAN'!D58)</f>
        <v/>
      </c>
      <c r="E56" s="34" t="str">
        <f>IF('BORANG PEREKODAN'!E58="","",'BORANG PEREKODAN'!E58)</f>
        <v/>
      </c>
      <c r="F56" s="37"/>
      <c r="G56" s="17"/>
      <c r="H56" s="17"/>
      <c r="I56" s="37"/>
    </row>
    <row r="57" spans="1:10" ht="30" customHeight="1">
      <c r="A57" s="41"/>
      <c r="B57" s="36">
        <f>IF('BORANG PEREKODAN'!B59="","",'BORANG PEREKODAN'!B59)</f>
        <v>45</v>
      </c>
      <c r="C57" s="34" t="str">
        <f>IF('BORANG PEREKODAN'!C59="","",'BORANG PEREKODAN'!C59)</f>
        <v/>
      </c>
      <c r="D57" s="35" t="str">
        <f>IF('BORANG PEREKODAN'!D59="","",'BORANG PEREKODAN'!D59)</f>
        <v/>
      </c>
      <c r="E57" s="34" t="str">
        <f>IF('BORANG PEREKODAN'!E59="","",'BORANG PEREKODAN'!E59)</f>
        <v/>
      </c>
      <c r="F57" s="37"/>
      <c r="G57" s="17"/>
      <c r="H57" s="17"/>
      <c r="I57" s="37"/>
    </row>
    <row r="58" spans="1:10" ht="30" customHeight="1">
      <c r="A58" s="42"/>
      <c r="B58" s="36">
        <f>IF('BORANG PEREKODAN'!B60="","",'BORANG PEREKODAN'!B60)</f>
        <v>46</v>
      </c>
      <c r="C58" s="34" t="str">
        <f>IF('BORANG PEREKODAN'!C60="","",'BORANG PEREKODAN'!C60)</f>
        <v/>
      </c>
      <c r="D58" s="35" t="str">
        <f>IF('BORANG PEREKODAN'!D60="","",'BORANG PEREKODAN'!D60)</f>
        <v/>
      </c>
      <c r="E58" s="34" t="str">
        <f>IF('BORANG PEREKODAN'!E60="","",'BORANG PEREKODAN'!E60)</f>
        <v/>
      </c>
      <c r="F58" s="37"/>
      <c r="G58" s="17"/>
      <c r="H58" s="17"/>
      <c r="I58" s="37"/>
      <c r="J58" s="42"/>
    </row>
    <row r="59" spans="1:10" ht="30" customHeight="1">
      <c r="A59" s="42"/>
      <c r="B59" s="36">
        <f>IF('BORANG PEREKODAN'!B61="","",'BORANG PEREKODAN'!B61)</f>
        <v>47</v>
      </c>
      <c r="C59" s="34" t="str">
        <f>IF('BORANG PEREKODAN'!C61="","",'BORANG PEREKODAN'!C61)</f>
        <v/>
      </c>
      <c r="D59" s="35" t="str">
        <f>IF('BORANG PEREKODAN'!D61="","",'BORANG PEREKODAN'!D61)</f>
        <v/>
      </c>
      <c r="E59" s="34" t="str">
        <f>IF('BORANG PEREKODAN'!E61="","",'BORANG PEREKODAN'!E61)</f>
        <v/>
      </c>
      <c r="F59" s="37"/>
      <c r="G59" s="17"/>
      <c r="H59" s="17"/>
      <c r="I59" s="37"/>
      <c r="J59" s="42"/>
    </row>
    <row r="60" spans="1:10" ht="25.5" customHeight="1">
      <c r="B60" s="36">
        <f>IF('BORANG PEREKODAN'!B62="","",'BORANG PEREKODAN'!B62)</f>
        <v>48</v>
      </c>
      <c r="C60" s="34" t="str">
        <f>IF('BORANG PEREKODAN'!C62="","",'BORANG PEREKODAN'!C62)</f>
        <v/>
      </c>
      <c r="D60" s="35" t="str">
        <f>IF('BORANG PEREKODAN'!D62="","",'BORANG PEREKODAN'!D62)</f>
        <v/>
      </c>
      <c r="E60" s="34" t="str">
        <f>IF('BORANG PEREKODAN'!E62="","",'BORANG PEREKODAN'!E62)</f>
        <v/>
      </c>
      <c r="F60" s="37"/>
      <c r="G60" s="17"/>
      <c r="H60" s="17"/>
      <c r="I60" s="37"/>
    </row>
    <row r="61" spans="1:10" ht="26.25" customHeight="1">
      <c r="B61" s="36">
        <f>IF('BORANG PEREKODAN'!B63="","",'BORANG PEREKODAN'!B63)</f>
        <v>49</v>
      </c>
      <c r="C61" s="34" t="str">
        <f>IF('BORANG PEREKODAN'!C63="","",'BORANG PEREKODAN'!C63)</f>
        <v/>
      </c>
      <c r="D61" s="35" t="str">
        <f>IF('BORANG PEREKODAN'!D63="","",'BORANG PEREKODAN'!D63)</f>
        <v/>
      </c>
      <c r="E61" s="34" t="str">
        <f>IF('BORANG PEREKODAN'!E63="","",'BORANG PEREKODAN'!E63)</f>
        <v/>
      </c>
      <c r="F61" s="37"/>
      <c r="G61" s="17"/>
      <c r="H61" s="17"/>
      <c r="I61" s="37"/>
    </row>
    <row r="62" spans="1:10" ht="26.25" customHeight="1" thickBot="1">
      <c r="B62" s="38">
        <f>IF('BORANG PEREKODAN'!B64="","",'BORANG PEREKODAN'!B64)</f>
        <v>50</v>
      </c>
      <c r="C62" s="39" t="str">
        <f>IF('BORANG PEREKODAN'!C64="","",'BORANG PEREKODAN'!C64)</f>
        <v/>
      </c>
      <c r="D62" s="40" t="str">
        <f>IF('BORANG PEREKODAN'!D64="","",'BORANG PEREKODAN'!D64)</f>
        <v/>
      </c>
      <c r="E62" s="39" t="str">
        <f>IF('BORANG PEREKODAN'!E64="","",'BORANG PEREKODAN'!E64)</f>
        <v/>
      </c>
      <c r="F62" s="75"/>
      <c r="G62" s="76"/>
      <c r="H62" s="76"/>
      <c r="I62" s="75"/>
    </row>
    <row r="63" spans="1:10">
      <c r="B63" s="4"/>
      <c r="C63" s="4"/>
      <c r="D63" s="4"/>
      <c r="E63" s="4"/>
      <c r="F63" s="4"/>
      <c r="G63" s="4"/>
      <c r="H63" s="4"/>
      <c r="I63" s="4"/>
    </row>
    <row r="64" spans="1:10">
      <c r="B64" s="4"/>
      <c r="C64" s="4"/>
      <c r="D64" s="4"/>
      <c r="E64" s="4"/>
      <c r="F64" s="4"/>
      <c r="G64" s="4"/>
      <c r="H64" s="4"/>
      <c r="I64" s="4"/>
    </row>
  </sheetData>
  <mergeCells count="7">
    <mergeCell ref="A1:J1"/>
    <mergeCell ref="B11:B12"/>
    <mergeCell ref="C11:C12"/>
    <mergeCell ref="D11:D12"/>
    <mergeCell ref="E11:E12"/>
    <mergeCell ref="F11:F12"/>
    <mergeCell ref="G11:I11"/>
  </mergeCells>
  <phoneticPr fontId="6" type="noConversion"/>
  <dataValidations count="2">
    <dataValidation type="list" allowBlank="1" showInputMessage="1" showErrorMessage="1" error="Pilih Band Penguasaan Murid" sqref="G13:I62">
      <formula1>$R$3:$R$8</formula1>
    </dataValidation>
    <dataValidation type="list" allowBlank="1" showInputMessage="1" showErrorMessage="1" error="Pilih Gred Pencapaian Murid" sqref="F13:F62">
      <formula1>$S$3:$S$8</formula1>
    </dataValidation>
  </dataValidations>
  <pageMargins left="0.38" right="0.28000000000000003" top="0.74803149606299202" bottom="0.74803149606299202" header="0.31496062992126" footer="0.31496062992126"/>
  <pageSetup paperSize="9" scale="35" orientation="portrait" horizontalDpi="4294967293" verticalDpi="4294967293" r:id="rId1"/>
</worksheet>
</file>

<file path=xl/worksheets/sheet17.xml><?xml version="1.0" encoding="utf-8"?>
<worksheet xmlns="http://schemas.openxmlformats.org/spreadsheetml/2006/main" xmlns:r="http://schemas.openxmlformats.org/officeDocument/2006/relationships">
  <sheetPr codeName="Sheet16">
    <tabColor theme="1"/>
  </sheetPr>
  <dimension ref="A1:S64"/>
  <sheetViews>
    <sheetView showGridLines="0" view="pageBreakPreview" topLeftCell="D1" zoomScaleNormal="60" zoomScaleSheetLayoutView="100" workbookViewId="0">
      <selection activeCell="D6" sqref="D6"/>
    </sheetView>
  </sheetViews>
  <sheetFormatPr defaultColWidth="9.125" defaultRowHeight="14.25"/>
  <cols>
    <col min="1" max="1" width="9.125" style="43"/>
    <col min="2" max="2" width="6.75" style="1" customWidth="1"/>
    <col min="3" max="3" width="26" style="2" customWidth="1"/>
    <col min="4" max="4" width="51.75" style="1" customWidth="1"/>
    <col min="5" max="5" width="5.375" style="1" bestFit="1" customWidth="1"/>
    <col min="6" max="6" width="16.25" style="1" customWidth="1"/>
    <col min="7" max="7" width="21.375" style="1" customWidth="1"/>
    <col min="8" max="8" width="14" style="1" customWidth="1"/>
    <col min="9" max="9" width="12.25" style="1" customWidth="1"/>
    <col min="10" max="10" width="9.125" style="43"/>
    <col min="11" max="17" width="9.125" style="1"/>
    <col min="18" max="18" width="9.125" style="1" hidden="1" customWidth="1"/>
    <col min="19" max="19" width="0" style="1" hidden="1" customWidth="1"/>
    <col min="20" max="16384" width="9.125" style="1"/>
  </cols>
  <sheetData>
    <row r="1" spans="1:19" s="45" customFormat="1" ht="20.25" customHeight="1">
      <c r="A1" s="192" t="s">
        <v>34</v>
      </c>
      <c r="B1" s="192"/>
      <c r="C1" s="192"/>
      <c r="D1" s="192"/>
      <c r="E1" s="192"/>
      <c r="F1" s="192"/>
      <c r="G1" s="192"/>
      <c r="H1" s="192"/>
      <c r="I1" s="192"/>
      <c r="J1" s="192"/>
    </row>
    <row r="2" spans="1:19" s="45" customFormat="1" ht="20.25" customHeight="1">
      <c r="A2" s="41"/>
      <c r="B2" s="61" t="s">
        <v>9</v>
      </c>
      <c r="C2" s="44"/>
      <c r="D2" s="15">
        <f>'BORANG PEREKODAN'!D2</f>
        <v>2017</v>
      </c>
      <c r="E2" s="44"/>
      <c r="F2" s="44"/>
      <c r="G2" s="44"/>
      <c r="H2" s="44"/>
      <c r="I2" s="44"/>
      <c r="J2" s="43"/>
    </row>
    <row r="3" spans="1:19" s="43" customFormat="1" ht="20.25" customHeight="1">
      <c r="A3" s="41"/>
      <c r="B3" s="61" t="s">
        <v>10</v>
      </c>
      <c r="C3" s="44"/>
      <c r="D3" s="16" t="str">
        <f>'BORANG PEREKODAN'!D3</f>
        <v>SJK(C)  FOON YEW 1</v>
      </c>
      <c r="E3" s="44"/>
      <c r="F3" s="44"/>
      <c r="G3" s="44"/>
      <c r="H3" s="44"/>
      <c r="I3" s="44"/>
      <c r="R3" s="62">
        <v>1</v>
      </c>
      <c r="S3" s="62" t="s">
        <v>19</v>
      </c>
    </row>
    <row r="4" spans="1:19" s="43" customFormat="1" ht="21" customHeight="1">
      <c r="A4" s="41"/>
      <c r="B4" s="61" t="s">
        <v>7</v>
      </c>
      <c r="C4" s="44"/>
      <c r="D4" s="16">
        <f>'BORANG PEREKODAN'!D4</f>
        <v>0</v>
      </c>
      <c r="E4" s="44"/>
      <c r="F4" s="44"/>
      <c r="G4" s="44"/>
      <c r="H4" s="44"/>
      <c r="I4" s="44"/>
      <c r="R4" s="62">
        <v>2</v>
      </c>
      <c r="S4" s="62" t="s">
        <v>20</v>
      </c>
    </row>
    <row r="5" spans="1:19" s="43" customFormat="1" ht="21" customHeight="1">
      <c r="A5" s="41"/>
      <c r="B5" s="61" t="s">
        <v>6</v>
      </c>
      <c r="C5" s="44"/>
      <c r="D5" s="16" t="s">
        <v>50</v>
      </c>
      <c r="E5" s="44"/>
      <c r="F5" s="44"/>
      <c r="G5" s="44"/>
      <c r="H5" s="44"/>
      <c r="I5" s="44"/>
      <c r="R5" s="62">
        <v>3</v>
      </c>
      <c r="S5" s="62" t="s">
        <v>21</v>
      </c>
    </row>
    <row r="6" spans="1:19" s="43" customFormat="1" ht="21" customHeight="1">
      <c r="A6" s="41"/>
      <c r="B6" s="61" t="s">
        <v>11</v>
      </c>
      <c r="C6" s="44"/>
      <c r="D6" s="16"/>
      <c r="E6" s="44"/>
      <c r="F6" s="44"/>
      <c r="G6" s="44"/>
      <c r="H6" s="44"/>
      <c r="I6" s="44"/>
      <c r="R6" s="62">
        <v>4</v>
      </c>
      <c r="S6" s="62" t="s">
        <v>22</v>
      </c>
    </row>
    <row r="7" spans="1:19" s="43" customFormat="1" ht="21" customHeight="1">
      <c r="A7" s="41"/>
      <c r="B7" s="46"/>
      <c r="C7" s="44"/>
      <c r="D7" s="44"/>
      <c r="E7" s="44"/>
      <c r="F7" s="44"/>
      <c r="G7" s="44"/>
      <c r="H7" s="44"/>
      <c r="I7" s="44"/>
      <c r="R7" s="62">
        <v>5</v>
      </c>
      <c r="S7" s="62" t="s">
        <v>23</v>
      </c>
    </row>
    <row r="8" spans="1:19" ht="21" customHeight="1">
      <c r="A8" s="41"/>
      <c r="B8" s="46"/>
      <c r="C8" s="44"/>
      <c r="D8" s="44"/>
      <c r="E8" s="44"/>
      <c r="F8" s="44"/>
      <c r="G8" s="44"/>
      <c r="H8" s="44"/>
      <c r="I8" s="44"/>
      <c r="R8" s="63" t="s">
        <v>17</v>
      </c>
      <c r="S8" s="63" t="s">
        <v>36</v>
      </c>
    </row>
    <row r="9" spans="1:19" ht="21.75" customHeight="1">
      <c r="A9" s="41"/>
      <c r="B9" s="46"/>
      <c r="C9" s="44"/>
      <c r="D9" s="44"/>
      <c r="E9" s="44"/>
      <c r="F9" s="44"/>
      <c r="G9" s="44"/>
      <c r="H9" s="44"/>
      <c r="I9" s="44"/>
    </row>
    <row r="10" spans="1:19" ht="30" customHeight="1" thickBot="1">
      <c r="A10" s="41"/>
      <c r="B10" s="43"/>
      <c r="C10" s="47"/>
      <c r="D10" s="43"/>
      <c r="E10" s="43"/>
      <c r="F10" s="44"/>
      <c r="G10" s="44"/>
      <c r="H10" s="66" t="s">
        <v>18</v>
      </c>
      <c r="I10" s="43"/>
    </row>
    <row r="11" spans="1:19" ht="30" customHeight="1">
      <c r="A11" s="41"/>
      <c r="B11" s="193" t="s">
        <v>0</v>
      </c>
      <c r="C11" s="197" t="s">
        <v>14</v>
      </c>
      <c r="D11" s="195" t="s">
        <v>3</v>
      </c>
      <c r="E11" s="199" t="s">
        <v>2</v>
      </c>
      <c r="F11" s="204" t="s">
        <v>35</v>
      </c>
      <c r="G11" s="201" t="str">
        <f>'PENYATAAN DESKRIPTOR B_IBAN'!B4</f>
        <v xml:space="preserve">KEMAHIRAN </v>
      </c>
      <c r="H11" s="202"/>
      <c r="I11" s="203"/>
    </row>
    <row r="12" spans="1:19" ht="30" customHeight="1" thickBot="1">
      <c r="A12" s="41"/>
      <c r="B12" s="194"/>
      <c r="C12" s="198"/>
      <c r="D12" s="196"/>
      <c r="E12" s="200"/>
      <c r="F12" s="205"/>
      <c r="G12" s="95" t="str">
        <f>'PENYATAAN DESKRIPTOR B_IBAN'!C4</f>
        <v>Mending Enggau Bejaku</v>
      </c>
      <c r="H12" s="95" t="str">
        <f>'PENYATAAN DESKRIPTOR B_IBAN'!C14</f>
        <v xml:space="preserve">Macha </v>
      </c>
      <c r="I12" s="96" t="str">
        <f>'PENYATAAN DESKRIPTOR B_IBAN'!C24</f>
        <v>Nulis</v>
      </c>
    </row>
    <row r="13" spans="1:19" ht="30" customHeight="1" thickTop="1">
      <c r="A13" s="41"/>
      <c r="B13" s="89">
        <f>IF('BORANG PEREKODAN'!B15="","",'BORANG PEREKODAN'!B15)</f>
        <v>1</v>
      </c>
      <c r="C13" s="90" t="str">
        <f>IF('BORANG PEREKODAN'!C15="","",'BORANG PEREKODAN'!C15)</f>
        <v/>
      </c>
      <c r="D13" s="91" t="str">
        <f>IF('BORANG PEREKODAN'!D15="","",'BORANG PEREKODAN'!D15)</f>
        <v/>
      </c>
      <c r="E13" s="90" t="str">
        <f>IF('BORANG PEREKODAN'!E15="","",'BORANG PEREKODAN'!E15)</f>
        <v/>
      </c>
      <c r="F13" s="94"/>
      <c r="G13" s="93"/>
      <c r="H13" s="93"/>
      <c r="I13" s="94"/>
    </row>
    <row r="14" spans="1:19" ht="30" customHeight="1">
      <c r="A14" s="41"/>
      <c r="B14" s="36">
        <f>IF('BORANG PEREKODAN'!B16="","",'BORANG PEREKODAN'!B16)</f>
        <v>2</v>
      </c>
      <c r="C14" s="34" t="str">
        <f>IF('BORANG PEREKODAN'!C16="","",'BORANG PEREKODAN'!C16)</f>
        <v/>
      </c>
      <c r="D14" s="35" t="str">
        <f>IF('BORANG PEREKODAN'!D16="","",'BORANG PEREKODAN'!D16)</f>
        <v/>
      </c>
      <c r="E14" s="34" t="str">
        <f>IF('BORANG PEREKODAN'!E16="","",'BORANG PEREKODAN'!E16)</f>
        <v/>
      </c>
      <c r="F14" s="37"/>
      <c r="G14" s="17"/>
      <c r="H14" s="17"/>
      <c r="I14" s="37"/>
    </row>
    <row r="15" spans="1:19" ht="30" customHeight="1">
      <c r="A15" s="41"/>
      <c r="B15" s="36">
        <f>IF('BORANG PEREKODAN'!B17="","",'BORANG PEREKODAN'!B17)</f>
        <v>3</v>
      </c>
      <c r="C15" s="34" t="str">
        <f>IF('BORANG PEREKODAN'!C17="","",'BORANG PEREKODAN'!C17)</f>
        <v/>
      </c>
      <c r="D15" s="35" t="str">
        <f>IF('BORANG PEREKODAN'!D17="","",'BORANG PEREKODAN'!D17)</f>
        <v/>
      </c>
      <c r="E15" s="34" t="str">
        <f>IF('BORANG PEREKODAN'!E17="","",'BORANG PEREKODAN'!E17)</f>
        <v/>
      </c>
      <c r="F15" s="37"/>
      <c r="G15" s="17"/>
      <c r="H15" s="17"/>
      <c r="I15" s="37"/>
    </row>
    <row r="16" spans="1:19" ht="30" customHeight="1">
      <c r="A16" s="41"/>
      <c r="B16" s="36">
        <f>IF('BORANG PEREKODAN'!B18="","",'BORANG PEREKODAN'!B18)</f>
        <v>4</v>
      </c>
      <c r="C16" s="34" t="str">
        <f>IF('BORANG PEREKODAN'!C18="","",'BORANG PEREKODAN'!C18)</f>
        <v/>
      </c>
      <c r="D16" s="35" t="str">
        <f>IF('BORANG PEREKODAN'!D18="","",'BORANG PEREKODAN'!D18)</f>
        <v/>
      </c>
      <c r="E16" s="34" t="str">
        <f>IF('BORANG PEREKODAN'!E18="","",'BORANG PEREKODAN'!E18)</f>
        <v/>
      </c>
      <c r="F16" s="37"/>
      <c r="G16" s="17"/>
      <c r="H16" s="17"/>
      <c r="I16" s="37"/>
    </row>
    <row r="17" spans="1:9" ht="30" customHeight="1">
      <c r="A17" s="41"/>
      <c r="B17" s="36">
        <f>IF('BORANG PEREKODAN'!B19="","",'BORANG PEREKODAN'!B19)</f>
        <v>5</v>
      </c>
      <c r="C17" s="34" t="str">
        <f>IF('BORANG PEREKODAN'!C19="","",'BORANG PEREKODAN'!C19)</f>
        <v/>
      </c>
      <c r="D17" s="35" t="str">
        <f>IF('BORANG PEREKODAN'!D19="","",'BORANG PEREKODAN'!D19)</f>
        <v/>
      </c>
      <c r="E17" s="34" t="str">
        <f>IF('BORANG PEREKODAN'!E19="","",'BORANG PEREKODAN'!E19)</f>
        <v/>
      </c>
      <c r="F17" s="37"/>
      <c r="G17" s="17"/>
      <c r="H17" s="17"/>
      <c r="I17" s="37"/>
    </row>
    <row r="18" spans="1:9" ht="30" customHeight="1">
      <c r="A18" s="41"/>
      <c r="B18" s="36">
        <f>IF('BORANG PEREKODAN'!B20="","",'BORANG PEREKODAN'!B20)</f>
        <v>6</v>
      </c>
      <c r="C18" s="34" t="str">
        <f>IF('BORANG PEREKODAN'!C20="","",'BORANG PEREKODAN'!C20)</f>
        <v/>
      </c>
      <c r="D18" s="35" t="str">
        <f>IF('BORANG PEREKODAN'!D20="","",'BORANG PEREKODAN'!D20)</f>
        <v/>
      </c>
      <c r="E18" s="34" t="str">
        <f>IF('BORANG PEREKODAN'!E20="","",'BORANG PEREKODAN'!E20)</f>
        <v/>
      </c>
      <c r="F18" s="37"/>
      <c r="G18" s="17"/>
      <c r="H18" s="17"/>
      <c r="I18" s="37"/>
    </row>
    <row r="19" spans="1:9" ht="30" customHeight="1">
      <c r="A19" s="41"/>
      <c r="B19" s="36">
        <f>IF('BORANG PEREKODAN'!B21="","",'BORANG PEREKODAN'!B21)</f>
        <v>7</v>
      </c>
      <c r="C19" s="34" t="str">
        <f>IF('BORANG PEREKODAN'!C21="","",'BORANG PEREKODAN'!C21)</f>
        <v/>
      </c>
      <c r="D19" s="35" t="str">
        <f>IF('BORANG PEREKODAN'!D21="","",'BORANG PEREKODAN'!D21)</f>
        <v/>
      </c>
      <c r="E19" s="34" t="str">
        <f>IF('BORANG PEREKODAN'!E21="","",'BORANG PEREKODAN'!E21)</f>
        <v/>
      </c>
      <c r="F19" s="37"/>
      <c r="G19" s="17"/>
      <c r="H19" s="17"/>
      <c r="I19" s="37"/>
    </row>
    <row r="20" spans="1:9" ht="30" customHeight="1">
      <c r="A20" s="41"/>
      <c r="B20" s="36">
        <f>IF('BORANG PEREKODAN'!B22="","",'BORANG PEREKODAN'!B22)</f>
        <v>8</v>
      </c>
      <c r="C20" s="34" t="str">
        <f>IF('BORANG PEREKODAN'!C22="","",'BORANG PEREKODAN'!C22)</f>
        <v/>
      </c>
      <c r="D20" s="35" t="str">
        <f>IF('BORANG PEREKODAN'!D22="","",'BORANG PEREKODAN'!D22)</f>
        <v/>
      </c>
      <c r="E20" s="34" t="str">
        <f>IF('BORANG PEREKODAN'!E22="","",'BORANG PEREKODAN'!E22)</f>
        <v/>
      </c>
      <c r="F20" s="37"/>
      <c r="G20" s="17"/>
      <c r="H20" s="17"/>
      <c r="I20" s="37"/>
    </row>
    <row r="21" spans="1:9" ht="30" customHeight="1">
      <c r="A21" s="41"/>
      <c r="B21" s="36">
        <f>IF('BORANG PEREKODAN'!B23="","",'BORANG PEREKODAN'!B23)</f>
        <v>9</v>
      </c>
      <c r="C21" s="34" t="str">
        <f>IF('BORANG PEREKODAN'!C23="","",'BORANG PEREKODAN'!C23)</f>
        <v/>
      </c>
      <c r="D21" s="35" t="str">
        <f>IF('BORANG PEREKODAN'!D23="","",'BORANG PEREKODAN'!D23)</f>
        <v/>
      </c>
      <c r="E21" s="34" t="str">
        <f>IF('BORANG PEREKODAN'!E23="","",'BORANG PEREKODAN'!E23)</f>
        <v/>
      </c>
      <c r="F21" s="37"/>
      <c r="G21" s="17"/>
      <c r="H21" s="17"/>
      <c r="I21" s="37"/>
    </row>
    <row r="22" spans="1:9" ht="30" customHeight="1">
      <c r="A22" s="41"/>
      <c r="B22" s="36">
        <f>IF('BORANG PEREKODAN'!B24="","",'BORANG PEREKODAN'!B24)</f>
        <v>10</v>
      </c>
      <c r="C22" s="34" t="str">
        <f>IF('BORANG PEREKODAN'!C24="","",'BORANG PEREKODAN'!C24)</f>
        <v/>
      </c>
      <c r="D22" s="35" t="str">
        <f>IF('BORANG PEREKODAN'!D24="","",'BORANG PEREKODAN'!D24)</f>
        <v/>
      </c>
      <c r="E22" s="34" t="str">
        <f>IF('BORANG PEREKODAN'!E24="","",'BORANG PEREKODAN'!E24)</f>
        <v/>
      </c>
      <c r="F22" s="37"/>
      <c r="G22" s="17"/>
      <c r="H22" s="17"/>
      <c r="I22" s="37"/>
    </row>
    <row r="23" spans="1:9" ht="30" customHeight="1">
      <c r="A23" s="41"/>
      <c r="B23" s="36">
        <f>IF('BORANG PEREKODAN'!B25="","",'BORANG PEREKODAN'!B25)</f>
        <v>11</v>
      </c>
      <c r="C23" s="34" t="str">
        <f>IF('BORANG PEREKODAN'!C25="","",'BORANG PEREKODAN'!C25)</f>
        <v/>
      </c>
      <c r="D23" s="35" t="str">
        <f>IF('BORANG PEREKODAN'!D25="","",'BORANG PEREKODAN'!D25)</f>
        <v/>
      </c>
      <c r="E23" s="34" t="str">
        <f>IF('BORANG PEREKODAN'!E25="","",'BORANG PEREKODAN'!E25)</f>
        <v/>
      </c>
      <c r="F23" s="37"/>
      <c r="G23" s="17"/>
      <c r="H23" s="17"/>
      <c r="I23" s="37"/>
    </row>
    <row r="24" spans="1:9" ht="30" customHeight="1">
      <c r="A24" s="41"/>
      <c r="B24" s="36">
        <f>IF('BORANG PEREKODAN'!B26="","",'BORANG PEREKODAN'!B26)</f>
        <v>12</v>
      </c>
      <c r="C24" s="34" t="str">
        <f>IF('BORANG PEREKODAN'!C26="","",'BORANG PEREKODAN'!C26)</f>
        <v/>
      </c>
      <c r="D24" s="35" t="str">
        <f>IF('BORANG PEREKODAN'!D26="","",'BORANG PEREKODAN'!D26)</f>
        <v/>
      </c>
      <c r="E24" s="34" t="str">
        <f>IF('BORANG PEREKODAN'!E26="","",'BORANG PEREKODAN'!E26)</f>
        <v/>
      </c>
      <c r="F24" s="37"/>
      <c r="G24" s="17"/>
      <c r="H24" s="17"/>
      <c r="I24" s="37"/>
    </row>
    <row r="25" spans="1:9" ht="30" customHeight="1">
      <c r="A25" s="41"/>
      <c r="B25" s="36">
        <f>IF('BORANG PEREKODAN'!B27="","",'BORANG PEREKODAN'!B27)</f>
        <v>13</v>
      </c>
      <c r="C25" s="34" t="str">
        <f>IF('BORANG PEREKODAN'!C27="","",'BORANG PEREKODAN'!C27)</f>
        <v/>
      </c>
      <c r="D25" s="35" t="str">
        <f>IF('BORANG PEREKODAN'!D27="","",'BORANG PEREKODAN'!D27)</f>
        <v/>
      </c>
      <c r="E25" s="34" t="str">
        <f>IF('BORANG PEREKODAN'!E27="","",'BORANG PEREKODAN'!E27)</f>
        <v/>
      </c>
      <c r="F25" s="37"/>
      <c r="G25" s="17"/>
      <c r="H25" s="17"/>
      <c r="I25" s="37"/>
    </row>
    <row r="26" spans="1:9" ht="30" customHeight="1">
      <c r="A26" s="41"/>
      <c r="B26" s="36">
        <f>IF('BORANG PEREKODAN'!B28="","",'BORANG PEREKODAN'!B28)</f>
        <v>14</v>
      </c>
      <c r="C26" s="34" t="str">
        <f>IF('BORANG PEREKODAN'!C28="","",'BORANG PEREKODAN'!C28)</f>
        <v/>
      </c>
      <c r="D26" s="35" t="str">
        <f>IF('BORANG PEREKODAN'!D28="","",'BORANG PEREKODAN'!D28)</f>
        <v/>
      </c>
      <c r="E26" s="34" t="str">
        <f>IF('BORANG PEREKODAN'!E28="","",'BORANG PEREKODAN'!E28)</f>
        <v/>
      </c>
      <c r="F26" s="37"/>
      <c r="G26" s="17"/>
      <c r="H26" s="17"/>
      <c r="I26" s="37"/>
    </row>
    <row r="27" spans="1:9" ht="30" customHeight="1">
      <c r="A27" s="41"/>
      <c r="B27" s="36">
        <f>IF('BORANG PEREKODAN'!B29="","",'BORANG PEREKODAN'!B29)</f>
        <v>15</v>
      </c>
      <c r="C27" s="34" t="str">
        <f>IF('BORANG PEREKODAN'!C29="","",'BORANG PEREKODAN'!C29)</f>
        <v/>
      </c>
      <c r="D27" s="35" t="str">
        <f>IF('BORANG PEREKODAN'!D29="","",'BORANG PEREKODAN'!D29)</f>
        <v/>
      </c>
      <c r="E27" s="34" t="str">
        <f>IF('BORANG PEREKODAN'!E29="","",'BORANG PEREKODAN'!E29)</f>
        <v/>
      </c>
      <c r="F27" s="37"/>
      <c r="G27" s="17"/>
      <c r="H27" s="17"/>
      <c r="I27" s="37"/>
    </row>
    <row r="28" spans="1:9" ht="30" customHeight="1">
      <c r="A28" s="41"/>
      <c r="B28" s="36">
        <f>IF('BORANG PEREKODAN'!B30="","",'BORANG PEREKODAN'!B30)</f>
        <v>16</v>
      </c>
      <c r="C28" s="34" t="str">
        <f>IF('BORANG PEREKODAN'!C30="","",'BORANG PEREKODAN'!C30)</f>
        <v/>
      </c>
      <c r="D28" s="35" t="str">
        <f>IF('BORANG PEREKODAN'!D30="","",'BORANG PEREKODAN'!D30)</f>
        <v/>
      </c>
      <c r="E28" s="34" t="str">
        <f>IF('BORANG PEREKODAN'!E30="","",'BORANG PEREKODAN'!E30)</f>
        <v/>
      </c>
      <c r="F28" s="37"/>
      <c r="G28" s="17"/>
      <c r="H28" s="17"/>
      <c r="I28" s="37"/>
    </row>
    <row r="29" spans="1:9" ht="30" customHeight="1">
      <c r="A29" s="41"/>
      <c r="B29" s="36">
        <f>IF('BORANG PEREKODAN'!B31="","",'BORANG PEREKODAN'!B31)</f>
        <v>17</v>
      </c>
      <c r="C29" s="34" t="str">
        <f>IF('BORANG PEREKODAN'!C31="","",'BORANG PEREKODAN'!C31)</f>
        <v/>
      </c>
      <c r="D29" s="35" t="str">
        <f>IF('BORANG PEREKODAN'!D31="","",'BORANG PEREKODAN'!D31)</f>
        <v/>
      </c>
      <c r="E29" s="34" t="str">
        <f>IF('BORANG PEREKODAN'!E31="","",'BORANG PEREKODAN'!E31)</f>
        <v/>
      </c>
      <c r="F29" s="37"/>
      <c r="G29" s="17"/>
      <c r="H29" s="17"/>
      <c r="I29" s="37"/>
    </row>
    <row r="30" spans="1:9" ht="30" customHeight="1">
      <c r="A30" s="41"/>
      <c r="B30" s="36">
        <f>IF('BORANG PEREKODAN'!B32="","",'BORANG PEREKODAN'!B32)</f>
        <v>18</v>
      </c>
      <c r="C30" s="34" t="str">
        <f>IF('BORANG PEREKODAN'!C32="","",'BORANG PEREKODAN'!C32)</f>
        <v/>
      </c>
      <c r="D30" s="35" t="str">
        <f>IF('BORANG PEREKODAN'!D32="","",'BORANG PEREKODAN'!D32)</f>
        <v/>
      </c>
      <c r="E30" s="34" t="str">
        <f>IF('BORANG PEREKODAN'!E32="","",'BORANG PEREKODAN'!E32)</f>
        <v/>
      </c>
      <c r="F30" s="37"/>
      <c r="G30" s="17"/>
      <c r="H30" s="17"/>
      <c r="I30" s="37"/>
    </row>
    <row r="31" spans="1:9" ht="30" customHeight="1">
      <c r="A31" s="41"/>
      <c r="B31" s="36">
        <f>IF('BORANG PEREKODAN'!B33="","",'BORANG PEREKODAN'!B33)</f>
        <v>19</v>
      </c>
      <c r="C31" s="34" t="str">
        <f>IF('BORANG PEREKODAN'!C33="","",'BORANG PEREKODAN'!C33)</f>
        <v/>
      </c>
      <c r="D31" s="35" t="str">
        <f>IF('BORANG PEREKODAN'!D33="","",'BORANG PEREKODAN'!D33)</f>
        <v/>
      </c>
      <c r="E31" s="34" t="str">
        <f>IF('BORANG PEREKODAN'!E33="","",'BORANG PEREKODAN'!E33)</f>
        <v/>
      </c>
      <c r="F31" s="37"/>
      <c r="G31" s="17"/>
      <c r="H31" s="17"/>
      <c r="I31" s="37"/>
    </row>
    <row r="32" spans="1:9" ht="30" customHeight="1">
      <c r="A32" s="41"/>
      <c r="B32" s="36">
        <f>IF('BORANG PEREKODAN'!B34="","",'BORANG PEREKODAN'!B34)</f>
        <v>20</v>
      </c>
      <c r="C32" s="34" t="str">
        <f>IF('BORANG PEREKODAN'!C34="","",'BORANG PEREKODAN'!C34)</f>
        <v/>
      </c>
      <c r="D32" s="35" t="str">
        <f>IF('BORANG PEREKODAN'!D34="","",'BORANG PEREKODAN'!D34)</f>
        <v/>
      </c>
      <c r="E32" s="34" t="str">
        <f>IF('BORANG PEREKODAN'!E34="","",'BORANG PEREKODAN'!E34)</f>
        <v/>
      </c>
      <c r="F32" s="37"/>
      <c r="G32" s="17"/>
      <c r="H32" s="17"/>
      <c r="I32" s="37"/>
    </row>
    <row r="33" spans="1:9" ht="30" customHeight="1">
      <c r="A33" s="41"/>
      <c r="B33" s="36">
        <f>IF('BORANG PEREKODAN'!B35="","",'BORANG PEREKODAN'!B35)</f>
        <v>21</v>
      </c>
      <c r="C33" s="34" t="str">
        <f>IF('BORANG PEREKODAN'!C35="","",'BORANG PEREKODAN'!C35)</f>
        <v/>
      </c>
      <c r="D33" s="35" t="str">
        <f>IF('BORANG PEREKODAN'!D35="","",'BORANG PEREKODAN'!D35)</f>
        <v/>
      </c>
      <c r="E33" s="34" t="str">
        <f>IF('BORANG PEREKODAN'!E35="","",'BORANG PEREKODAN'!E35)</f>
        <v/>
      </c>
      <c r="F33" s="37"/>
      <c r="G33" s="17"/>
      <c r="H33" s="17"/>
      <c r="I33" s="37"/>
    </row>
    <row r="34" spans="1:9" ht="30" customHeight="1">
      <c r="A34" s="41"/>
      <c r="B34" s="36">
        <f>IF('BORANG PEREKODAN'!B36="","",'BORANG PEREKODAN'!B36)</f>
        <v>22</v>
      </c>
      <c r="C34" s="34" t="str">
        <f>IF('BORANG PEREKODAN'!C36="","",'BORANG PEREKODAN'!C36)</f>
        <v/>
      </c>
      <c r="D34" s="35" t="str">
        <f>IF('BORANG PEREKODAN'!D36="","",'BORANG PEREKODAN'!D36)</f>
        <v/>
      </c>
      <c r="E34" s="34" t="str">
        <f>IF('BORANG PEREKODAN'!E36="","",'BORANG PEREKODAN'!E36)</f>
        <v/>
      </c>
      <c r="F34" s="37"/>
      <c r="G34" s="17"/>
      <c r="H34" s="17"/>
      <c r="I34" s="37"/>
    </row>
    <row r="35" spans="1:9" ht="30" customHeight="1">
      <c r="A35" s="41"/>
      <c r="B35" s="36">
        <f>IF('BORANG PEREKODAN'!B37="","",'BORANG PEREKODAN'!B37)</f>
        <v>23</v>
      </c>
      <c r="C35" s="34" t="str">
        <f>IF('BORANG PEREKODAN'!C37="","",'BORANG PEREKODAN'!C37)</f>
        <v/>
      </c>
      <c r="D35" s="35" t="str">
        <f>IF('BORANG PEREKODAN'!D37="","",'BORANG PEREKODAN'!D37)</f>
        <v/>
      </c>
      <c r="E35" s="34" t="str">
        <f>IF('BORANG PEREKODAN'!E37="","",'BORANG PEREKODAN'!E37)</f>
        <v/>
      </c>
      <c r="F35" s="37"/>
      <c r="G35" s="17"/>
      <c r="H35" s="17"/>
      <c r="I35" s="37"/>
    </row>
    <row r="36" spans="1:9" ht="30" customHeight="1">
      <c r="A36" s="41"/>
      <c r="B36" s="36">
        <f>IF('BORANG PEREKODAN'!B38="","",'BORANG PEREKODAN'!B38)</f>
        <v>24</v>
      </c>
      <c r="C36" s="34" t="str">
        <f>IF('BORANG PEREKODAN'!C38="","",'BORANG PEREKODAN'!C38)</f>
        <v/>
      </c>
      <c r="D36" s="35" t="str">
        <f>IF('BORANG PEREKODAN'!D38="","",'BORANG PEREKODAN'!D38)</f>
        <v/>
      </c>
      <c r="E36" s="34" t="str">
        <f>IF('BORANG PEREKODAN'!E38="","",'BORANG PEREKODAN'!E38)</f>
        <v/>
      </c>
      <c r="F36" s="37"/>
      <c r="G36" s="17"/>
      <c r="H36" s="17"/>
      <c r="I36" s="37"/>
    </row>
    <row r="37" spans="1:9" ht="30" customHeight="1">
      <c r="A37" s="41"/>
      <c r="B37" s="36">
        <f>IF('BORANG PEREKODAN'!B39="","",'BORANG PEREKODAN'!B39)</f>
        <v>25</v>
      </c>
      <c r="C37" s="34" t="str">
        <f>IF('BORANG PEREKODAN'!C39="","",'BORANG PEREKODAN'!C39)</f>
        <v/>
      </c>
      <c r="D37" s="35" t="str">
        <f>IF('BORANG PEREKODAN'!D39="","",'BORANG PEREKODAN'!D39)</f>
        <v/>
      </c>
      <c r="E37" s="34" t="str">
        <f>IF('BORANG PEREKODAN'!E39="","",'BORANG PEREKODAN'!E39)</f>
        <v/>
      </c>
      <c r="F37" s="37"/>
      <c r="G37" s="17"/>
      <c r="H37" s="17"/>
      <c r="I37" s="37"/>
    </row>
    <row r="38" spans="1:9" ht="30" customHeight="1">
      <c r="A38" s="41"/>
      <c r="B38" s="36">
        <f>IF('BORANG PEREKODAN'!B40="","",'BORANG PEREKODAN'!B40)</f>
        <v>26</v>
      </c>
      <c r="C38" s="34" t="str">
        <f>IF('BORANG PEREKODAN'!C40="","",'BORANG PEREKODAN'!C40)</f>
        <v/>
      </c>
      <c r="D38" s="35" t="str">
        <f>IF('BORANG PEREKODAN'!D40="","",'BORANG PEREKODAN'!D40)</f>
        <v/>
      </c>
      <c r="E38" s="34" t="str">
        <f>IF('BORANG PEREKODAN'!E40="","",'BORANG PEREKODAN'!E40)</f>
        <v/>
      </c>
      <c r="F38" s="37"/>
      <c r="G38" s="17"/>
      <c r="H38" s="17"/>
      <c r="I38" s="37"/>
    </row>
    <row r="39" spans="1:9" ht="30" customHeight="1">
      <c r="A39" s="41"/>
      <c r="B39" s="36">
        <f>IF('BORANG PEREKODAN'!B41="","",'BORANG PEREKODAN'!B41)</f>
        <v>27</v>
      </c>
      <c r="C39" s="34" t="str">
        <f>IF('BORANG PEREKODAN'!C41="","",'BORANG PEREKODAN'!C41)</f>
        <v/>
      </c>
      <c r="D39" s="35" t="str">
        <f>IF('BORANG PEREKODAN'!D41="","",'BORANG PEREKODAN'!D41)</f>
        <v/>
      </c>
      <c r="E39" s="34" t="str">
        <f>IF('BORANG PEREKODAN'!E41="","",'BORANG PEREKODAN'!E41)</f>
        <v/>
      </c>
      <c r="F39" s="37"/>
      <c r="G39" s="17"/>
      <c r="H39" s="17"/>
      <c r="I39" s="37"/>
    </row>
    <row r="40" spans="1:9" ht="30" customHeight="1">
      <c r="A40" s="41"/>
      <c r="B40" s="36">
        <f>IF('BORANG PEREKODAN'!B42="","",'BORANG PEREKODAN'!B42)</f>
        <v>28</v>
      </c>
      <c r="C40" s="34" t="str">
        <f>IF('BORANG PEREKODAN'!C42="","",'BORANG PEREKODAN'!C42)</f>
        <v/>
      </c>
      <c r="D40" s="35" t="str">
        <f>IF('BORANG PEREKODAN'!D42="","",'BORANG PEREKODAN'!D42)</f>
        <v/>
      </c>
      <c r="E40" s="34" t="str">
        <f>IF('BORANG PEREKODAN'!E42="","",'BORANG PEREKODAN'!E42)</f>
        <v/>
      </c>
      <c r="F40" s="37"/>
      <c r="G40" s="17"/>
      <c r="H40" s="17"/>
      <c r="I40" s="37"/>
    </row>
    <row r="41" spans="1:9" ht="30" customHeight="1">
      <c r="A41" s="41"/>
      <c r="B41" s="36">
        <f>IF('BORANG PEREKODAN'!B43="","",'BORANG PEREKODAN'!B43)</f>
        <v>29</v>
      </c>
      <c r="C41" s="34" t="str">
        <f>IF('BORANG PEREKODAN'!C43="","",'BORANG PEREKODAN'!C43)</f>
        <v/>
      </c>
      <c r="D41" s="35" t="str">
        <f>IF('BORANG PEREKODAN'!D43="","",'BORANG PEREKODAN'!D43)</f>
        <v/>
      </c>
      <c r="E41" s="34" t="str">
        <f>IF('BORANG PEREKODAN'!E43="","",'BORANG PEREKODAN'!E43)</f>
        <v/>
      </c>
      <c r="F41" s="37"/>
      <c r="G41" s="17"/>
      <c r="H41" s="17"/>
      <c r="I41" s="37"/>
    </row>
    <row r="42" spans="1:9" ht="30" customHeight="1">
      <c r="A42" s="41"/>
      <c r="B42" s="36">
        <f>IF('BORANG PEREKODAN'!B44="","",'BORANG PEREKODAN'!B44)</f>
        <v>30</v>
      </c>
      <c r="C42" s="34" t="str">
        <f>IF('BORANG PEREKODAN'!C44="","",'BORANG PEREKODAN'!C44)</f>
        <v/>
      </c>
      <c r="D42" s="35" t="str">
        <f>IF('BORANG PEREKODAN'!D44="","",'BORANG PEREKODAN'!D44)</f>
        <v/>
      </c>
      <c r="E42" s="34" t="str">
        <f>IF('BORANG PEREKODAN'!E44="","",'BORANG PEREKODAN'!E44)</f>
        <v/>
      </c>
      <c r="F42" s="37"/>
      <c r="G42" s="17"/>
      <c r="H42" s="17"/>
      <c r="I42" s="37"/>
    </row>
    <row r="43" spans="1:9" ht="30" customHeight="1">
      <c r="A43" s="41"/>
      <c r="B43" s="36">
        <f>IF('BORANG PEREKODAN'!B45="","",'BORANG PEREKODAN'!B45)</f>
        <v>31</v>
      </c>
      <c r="C43" s="34" t="str">
        <f>IF('BORANG PEREKODAN'!C45="","",'BORANG PEREKODAN'!C45)</f>
        <v/>
      </c>
      <c r="D43" s="35" t="str">
        <f>IF('BORANG PEREKODAN'!D45="","",'BORANG PEREKODAN'!D45)</f>
        <v/>
      </c>
      <c r="E43" s="34" t="str">
        <f>IF('BORANG PEREKODAN'!E45="","",'BORANG PEREKODAN'!E45)</f>
        <v/>
      </c>
      <c r="F43" s="37"/>
      <c r="G43" s="17"/>
      <c r="H43" s="17"/>
      <c r="I43" s="37"/>
    </row>
    <row r="44" spans="1:9" ht="30" customHeight="1">
      <c r="A44" s="41"/>
      <c r="B44" s="36">
        <f>IF('BORANG PEREKODAN'!B46="","",'BORANG PEREKODAN'!B46)</f>
        <v>32</v>
      </c>
      <c r="C44" s="34" t="str">
        <f>IF('BORANG PEREKODAN'!C46="","",'BORANG PEREKODAN'!C46)</f>
        <v/>
      </c>
      <c r="D44" s="35" t="str">
        <f>IF('BORANG PEREKODAN'!D46="","",'BORANG PEREKODAN'!D46)</f>
        <v/>
      </c>
      <c r="E44" s="34" t="str">
        <f>IF('BORANG PEREKODAN'!E46="","",'BORANG PEREKODAN'!E46)</f>
        <v/>
      </c>
      <c r="F44" s="37"/>
      <c r="G44" s="17"/>
      <c r="H44" s="17"/>
      <c r="I44" s="37"/>
    </row>
    <row r="45" spans="1:9" ht="30" customHeight="1">
      <c r="A45" s="41"/>
      <c r="B45" s="36">
        <f>IF('BORANG PEREKODAN'!B47="","",'BORANG PEREKODAN'!B47)</f>
        <v>33</v>
      </c>
      <c r="C45" s="34" t="str">
        <f>IF('BORANG PEREKODAN'!C47="","",'BORANG PEREKODAN'!C47)</f>
        <v/>
      </c>
      <c r="D45" s="35" t="str">
        <f>IF('BORANG PEREKODAN'!D47="","",'BORANG PEREKODAN'!D47)</f>
        <v/>
      </c>
      <c r="E45" s="34" t="str">
        <f>IF('BORANG PEREKODAN'!E47="","",'BORANG PEREKODAN'!E47)</f>
        <v/>
      </c>
      <c r="F45" s="37"/>
      <c r="G45" s="17"/>
      <c r="H45" s="17"/>
      <c r="I45" s="37"/>
    </row>
    <row r="46" spans="1:9" ht="30" customHeight="1">
      <c r="A46" s="41"/>
      <c r="B46" s="36">
        <f>IF('BORANG PEREKODAN'!B48="","",'BORANG PEREKODAN'!B48)</f>
        <v>34</v>
      </c>
      <c r="C46" s="34" t="str">
        <f>IF('BORANG PEREKODAN'!C48="","",'BORANG PEREKODAN'!C48)</f>
        <v/>
      </c>
      <c r="D46" s="35" t="str">
        <f>IF('BORANG PEREKODAN'!D48="","",'BORANG PEREKODAN'!D48)</f>
        <v/>
      </c>
      <c r="E46" s="34" t="str">
        <f>IF('BORANG PEREKODAN'!E48="","",'BORANG PEREKODAN'!E48)</f>
        <v/>
      </c>
      <c r="F46" s="37"/>
      <c r="G46" s="17"/>
      <c r="H46" s="17"/>
      <c r="I46" s="37"/>
    </row>
    <row r="47" spans="1:9" ht="30" customHeight="1">
      <c r="A47" s="41"/>
      <c r="B47" s="36">
        <f>IF('BORANG PEREKODAN'!B49="","",'BORANG PEREKODAN'!B49)</f>
        <v>35</v>
      </c>
      <c r="C47" s="34" t="str">
        <f>IF('BORANG PEREKODAN'!C49="","",'BORANG PEREKODAN'!C49)</f>
        <v/>
      </c>
      <c r="D47" s="35" t="str">
        <f>IF('BORANG PEREKODAN'!D49="","",'BORANG PEREKODAN'!D49)</f>
        <v/>
      </c>
      <c r="E47" s="34" t="str">
        <f>IF('BORANG PEREKODAN'!E49="","",'BORANG PEREKODAN'!E49)</f>
        <v/>
      </c>
      <c r="F47" s="37"/>
      <c r="G47" s="17"/>
      <c r="H47" s="17"/>
      <c r="I47" s="37"/>
    </row>
    <row r="48" spans="1:9" ht="30" customHeight="1">
      <c r="A48" s="41"/>
      <c r="B48" s="36">
        <f>IF('BORANG PEREKODAN'!B50="","",'BORANG PEREKODAN'!B50)</f>
        <v>36</v>
      </c>
      <c r="C48" s="34" t="str">
        <f>IF('BORANG PEREKODAN'!C50="","",'BORANG PEREKODAN'!C50)</f>
        <v/>
      </c>
      <c r="D48" s="35" t="str">
        <f>IF('BORANG PEREKODAN'!D50="","",'BORANG PEREKODAN'!D50)</f>
        <v/>
      </c>
      <c r="E48" s="34" t="str">
        <f>IF('BORANG PEREKODAN'!E50="","",'BORANG PEREKODAN'!E50)</f>
        <v/>
      </c>
      <c r="F48" s="37"/>
      <c r="G48" s="17"/>
      <c r="H48" s="17"/>
      <c r="I48" s="37"/>
    </row>
    <row r="49" spans="1:10" ht="30" customHeight="1">
      <c r="A49" s="41"/>
      <c r="B49" s="36">
        <f>IF('BORANG PEREKODAN'!B51="","",'BORANG PEREKODAN'!B51)</f>
        <v>37</v>
      </c>
      <c r="C49" s="34" t="str">
        <f>IF('BORANG PEREKODAN'!C51="","",'BORANG PEREKODAN'!C51)</f>
        <v/>
      </c>
      <c r="D49" s="35" t="str">
        <f>IF('BORANG PEREKODAN'!D51="","",'BORANG PEREKODAN'!D51)</f>
        <v/>
      </c>
      <c r="E49" s="34" t="str">
        <f>IF('BORANG PEREKODAN'!E51="","",'BORANG PEREKODAN'!E51)</f>
        <v/>
      </c>
      <c r="F49" s="37"/>
      <c r="G49" s="17"/>
      <c r="H49" s="17"/>
      <c r="I49" s="37"/>
    </row>
    <row r="50" spans="1:10" ht="30" customHeight="1">
      <c r="A50" s="41"/>
      <c r="B50" s="36">
        <f>IF('BORANG PEREKODAN'!B52="","",'BORANG PEREKODAN'!B52)</f>
        <v>38</v>
      </c>
      <c r="C50" s="34" t="str">
        <f>IF('BORANG PEREKODAN'!C52="","",'BORANG PEREKODAN'!C52)</f>
        <v/>
      </c>
      <c r="D50" s="35" t="str">
        <f>IF('BORANG PEREKODAN'!D52="","",'BORANG PEREKODAN'!D52)</f>
        <v/>
      </c>
      <c r="E50" s="34" t="str">
        <f>IF('BORANG PEREKODAN'!E52="","",'BORANG PEREKODAN'!E52)</f>
        <v/>
      </c>
      <c r="F50" s="37"/>
      <c r="G50" s="17"/>
      <c r="H50" s="17"/>
      <c r="I50" s="37"/>
    </row>
    <row r="51" spans="1:10" ht="30" customHeight="1">
      <c r="A51" s="41"/>
      <c r="B51" s="36">
        <f>IF('BORANG PEREKODAN'!B53="","",'BORANG PEREKODAN'!B53)</f>
        <v>39</v>
      </c>
      <c r="C51" s="34" t="str">
        <f>IF('BORANG PEREKODAN'!C53="","",'BORANG PEREKODAN'!C53)</f>
        <v/>
      </c>
      <c r="D51" s="35" t="str">
        <f>IF('BORANG PEREKODAN'!D53="","",'BORANG PEREKODAN'!D53)</f>
        <v/>
      </c>
      <c r="E51" s="34" t="str">
        <f>IF('BORANG PEREKODAN'!E53="","",'BORANG PEREKODAN'!E53)</f>
        <v/>
      </c>
      <c r="F51" s="37"/>
      <c r="G51" s="17"/>
      <c r="H51" s="17"/>
      <c r="I51" s="37"/>
    </row>
    <row r="52" spans="1:10" ht="30" customHeight="1">
      <c r="A52" s="41"/>
      <c r="B52" s="36">
        <f>IF('BORANG PEREKODAN'!B54="","",'BORANG PEREKODAN'!B54)</f>
        <v>40</v>
      </c>
      <c r="C52" s="34" t="str">
        <f>IF('BORANG PEREKODAN'!C54="","",'BORANG PEREKODAN'!C54)</f>
        <v/>
      </c>
      <c r="D52" s="35" t="str">
        <f>IF('BORANG PEREKODAN'!D54="","",'BORANG PEREKODAN'!D54)</f>
        <v/>
      </c>
      <c r="E52" s="34" t="str">
        <f>IF('BORANG PEREKODAN'!E54="","",'BORANG PEREKODAN'!E54)</f>
        <v/>
      </c>
      <c r="F52" s="37"/>
      <c r="G52" s="17"/>
      <c r="H52" s="17"/>
      <c r="I52" s="37"/>
    </row>
    <row r="53" spans="1:10" ht="30" customHeight="1">
      <c r="A53" s="41"/>
      <c r="B53" s="36">
        <f>IF('BORANG PEREKODAN'!B55="","",'BORANG PEREKODAN'!B55)</f>
        <v>41</v>
      </c>
      <c r="C53" s="34" t="str">
        <f>IF('BORANG PEREKODAN'!C55="","",'BORANG PEREKODAN'!C55)</f>
        <v/>
      </c>
      <c r="D53" s="35" t="str">
        <f>IF('BORANG PEREKODAN'!D55="","",'BORANG PEREKODAN'!D55)</f>
        <v/>
      </c>
      <c r="E53" s="34" t="str">
        <f>IF('BORANG PEREKODAN'!E55="","",'BORANG PEREKODAN'!E55)</f>
        <v/>
      </c>
      <c r="F53" s="37"/>
      <c r="G53" s="17"/>
      <c r="H53" s="17"/>
      <c r="I53" s="37"/>
    </row>
    <row r="54" spans="1:10" ht="30" customHeight="1">
      <c r="A54" s="41"/>
      <c r="B54" s="36">
        <f>IF('BORANG PEREKODAN'!B56="","",'BORANG PEREKODAN'!B56)</f>
        <v>42</v>
      </c>
      <c r="C54" s="34" t="str">
        <f>IF('BORANG PEREKODAN'!C56="","",'BORANG PEREKODAN'!C56)</f>
        <v/>
      </c>
      <c r="D54" s="35" t="str">
        <f>IF('BORANG PEREKODAN'!D56="","",'BORANG PEREKODAN'!D56)</f>
        <v/>
      </c>
      <c r="E54" s="34" t="str">
        <f>IF('BORANG PEREKODAN'!E56="","",'BORANG PEREKODAN'!E56)</f>
        <v/>
      </c>
      <c r="F54" s="37"/>
      <c r="G54" s="17"/>
      <c r="H54" s="17"/>
      <c r="I54" s="37"/>
    </row>
    <row r="55" spans="1:10" ht="30" customHeight="1">
      <c r="A55" s="41"/>
      <c r="B55" s="36">
        <f>IF('BORANG PEREKODAN'!B57="","",'BORANG PEREKODAN'!B57)</f>
        <v>43</v>
      </c>
      <c r="C55" s="34" t="str">
        <f>IF('BORANG PEREKODAN'!C57="","",'BORANG PEREKODAN'!C57)</f>
        <v/>
      </c>
      <c r="D55" s="35" t="str">
        <f>IF('BORANG PEREKODAN'!D57="","",'BORANG PEREKODAN'!D57)</f>
        <v/>
      </c>
      <c r="E55" s="34" t="str">
        <f>IF('BORANG PEREKODAN'!E57="","",'BORANG PEREKODAN'!E57)</f>
        <v/>
      </c>
      <c r="F55" s="37"/>
      <c r="G55" s="17"/>
      <c r="H55" s="17"/>
      <c r="I55" s="37"/>
    </row>
    <row r="56" spans="1:10" ht="30" customHeight="1">
      <c r="A56" s="41"/>
      <c r="B56" s="36">
        <f>IF('BORANG PEREKODAN'!B58="","",'BORANG PEREKODAN'!B58)</f>
        <v>44</v>
      </c>
      <c r="C56" s="34" t="str">
        <f>IF('BORANG PEREKODAN'!C58="","",'BORANG PEREKODAN'!C58)</f>
        <v/>
      </c>
      <c r="D56" s="35" t="str">
        <f>IF('BORANG PEREKODAN'!D58="","",'BORANG PEREKODAN'!D58)</f>
        <v/>
      </c>
      <c r="E56" s="34" t="str">
        <f>IF('BORANG PEREKODAN'!E58="","",'BORANG PEREKODAN'!E58)</f>
        <v/>
      </c>
      <c r="F56" s="37"/>
      <c r="G56" s="17"/>
      <c r="H56" s="17"/>
      <c r="I56" s="37"/>
    </row>
    <row r="57" spans="1:10" ht="30" customHeight="1">
      <c r="A57" s="41"/>
      <c r="B57" s="36">
        <f>IF('BORANG PEREKODAN'!B59="","",'BORANG PEREKODAN'!B59)</f>
        <v>45</v>
      </c>
      <c r="C57" s="34" t="str">
        <f>IF('BORANG PEREKODAN'!C59="","",'BORANG PEREKODAN'!C59)</f>
        <v/>
      </c>
      <c r="D57" s="35" t="str">
        <f>IF('BORANG PEREKODAN'!D59="","",'BORANG PEREKODAN'!D59)</f>
        <v/>
      </c>
      <c r="E57" s="34" t="str">
        <f>IF('BORANG PEREKODAN'!E59="","",'BORANG PEREKODAN'!E59)</f>
        <v/>
      </c>
      <c r="F57" s="37"/>
      <c r="G57" s="17"/>
      <c r="H57" s="17"/>
      <c r="I57" s="37"/>
    </row>
    <row r="58" spans="1:10" ht="30" customHeight="1">
      <c r="A58" s="42"/>
      <c r="B58" s="36">
        <f>IF('BORANG PEREKODAN'!B60="","",'BORANG PEREKODAN'!B60)</f>
        <v>46</v>
      </c>
      <c r="C58" s="34" t="str">
        <f>IF('BORANG PEREKODAN'!C60="","",'BORANG PEREKODAN'!C60)</f>
        <v/>
      </c>
      <c r="D58" s="35" t="str">
        <f>IF('BORANG PEREKODAN'!D60="","",'BORANG PEREKODAN'!D60)</f>
        <v/>
      </c>
      <c r="E58" s="34" t="str">
        <f>IF('BORANG PEREKODAN'!E60="","",'BORANG PEREKODAN'!E60)</f>
        <v/>
      </c>
      <c r="F58" s="37"/>
      <c r="G58" s="17"/>
      <c r="H58" s="17"/>
      <c r="I58" s="37"/>
      <c r="J58" s="42"/>
    </row>
    <row r="59" spans="1:10" ht="30" customHeight="1">
      <c r="A59" s="42"/>
      <c r="B59" s="36">
        <f>IF('BORANG PEREKODAN'!B61="","",'BORANG PEREKODAN'!B61)</f>
        <v>47</v>
      </c>
      <c r="C59" s="34" t="str">
        <f>IF('BORANG PEREKODAN'!C61="","",'BORANG PEREKODAN'!C61)</f>
        <v/>
      </c>
      <c r="D59" s="35" t="str">
        <f>IF('BORANG PEREKODAN'!D61="","",'BORANG PEREKODAN'!D61)</f>
        <v/>
      </c>
      <c r="E59" s="34" t="str">
        <f>IF('BORANG PEREKODAN'!E61="","",'BORANG PEREKODAN'!E61)</f>
        <v/>
      </c>
      <c r="F59" s="37"/>
      <c r="G59" s="17"/>
      <c r="H59" s="17"/>
      <c r="I59" s="37"/>
      <c r="J59" s="42"/>
    </row>
    <row r="60" spans="1:10" ht="25.5" customHeight="1">
      <c r="B60" s="36">
        <f>IF('BORANG PEREKODAN'!B62="","",'BORANG PEREKODAN'!B62)</f>
        <v>48</v>
      </c>
      <c r="C60" s="34" t="str">
        <f>IF('BORANG PEREKODAN'!C62="","",'BORANG PEREKODAN'!C62)</f>
        <v/>
      </c>
      <c r="D60" s="35" t="str">
        <f>IF('BORANG PEREKODAN'!D62="","",'BORANG PEREKODAN'!D62)</f>
        <v/>
      </c>
      <c r="E60" s="34" t="str">
        <f>IF('BORANG PEREKODAN'!E62="","",'BORANG PEREKODAN'!E62)</f>
        <v/>
      </c>
      <c r="F60" s="37"/>
      <c r="G60" s="17"/>
      <c r="H60" s="17"/>
      <c r="I60" s="37"/>
    </row>
    <row r="61" spans="1:10" ht="26.25" customHeight="1">
      <c r="B61" s="36">
        <f>IF('BORANG PEREKODAN'!B63="","",'BORANG PEREKODAN'!B63)</f>
        <v>49</v>
      </c>
      <c r="C61" s="34" t="str">
        <f>IF('BORANG PEREKODAN'!C63="","",'BORANG PEREKODAN'!C63)</f>
        <v/>
      </c>
      <c r="D61" s="35" t="str">
        <f>IF('BORANG PEREKODAN'!D63="","",'BORANG PEREKODAN'!D63)</f>
        <v/>
      </c>
      <c r="E61" s="34" t="str">
        <f>IF('BORANG PEREKODAN'!E63="","",'BORANG PEREKODAN'!E63)</f>
        <v/>
      </c>
      <c r="F61" s="37"/>
      <c r="G61" s="17"/>
      <c r="H61" s="17"/>
      <c r="I61" s="37"/>
    </row>
    <row r="62" spans="1:10" ht="26.25" customHeight="1" thickBot="1">
      <c r="B62" s="38">
        <f>IF('BORANG PEREKODAN'!B64="","",'BORANG PEREKODAN'!B64)</f>
        <v>50</v>
      </c>
      <c r="C62" s="39" t="str">
        <f>IF('BORANG PEREKODAN'!C64="","",'BORANG PEREKODAN'!C64)</f>
        <v/>
      </c>
      <c r="D62" s="40" t="str">
        <f>IF('BORANG PEREKODAN'!D64="","",'BORANG PEREKODAN'!D64)</f>
        <v/>
      </c>
      <c r="E62" s="39" t="str">
        <f>IF('BORANG PEREKODAN'!E64="","",'BORANG PEREKODAN'!E64)</f>
        <v/>
      </c>
      <c r="F62" s="75"/>
      <c r="G62" s="76"/>
      <c r="H62" s="76"/>
      <c r="I62" s="75"/>
    </row>
    <row r="63" spans="1:10">
      <c r="B63" s="4"/>
      <c r="C63" s="4"/>
      <c r="D63" s="4"/>
      <c r="E63" s="4"/>
      <c r="F63" s="4"/>
      <c r="G63" s="4"/>
      <c r="H63" s="4"/>
      <c r="I63" s="4"/>
    </row>
    <row r="64" spans="1:10">
      <c r="B64" s="4"/>
      <c r="C64" s="4"/>
      <c r="D64" s="4"/>
      <c r="E64" s="4"/>
      <c r="F64" s="4"/>
      <c r="G64" s="4"/>
      <c r="H64" s="4"/>
      <c r="I64" s="4"/>
    </row>
  </sheetData>
  <mergeCells count="7">
    <mergeCell ref="A1:J1"/>
    <mergeCell ref="B11:B12"/>
    <mergeCell ref="C11:C12"/>
    <mergeCell ref="D11:D12"/>
    <mergeCell ref="E11:E12"/>
    <mergeCell ref="F11:F12"/>
    <mergeCell ref="G11:I11"/>
  </mergeCells>
  <phoneticPr fontId="6" type="noConversion"/>
  <dataValidations count="2">
    <dataValidation type="list" allowBlank="1" showInputMessage="1" showErrorMessage="1" error="Pilih Gred Pencapaian Murid" sqref="F13:F62">
      <formula1>$S$3:$S$8</formula1>
    </dataValidation>
    <dataValidation type="list" allowBlank="1" showInputMessage="1" showErrorMessage="1" error="Pilih Band Penguasaan Murid" sqref="G13:I62">
      <formula1>$R$3:$R$8</formula1>
    </dataValidation>
  </dataValidations>
  <pageMargins left="0.38" right="0.28000000000000003" top="0.74803149606299202" bottom="0.74803149606299202" header="0.31496062992126" footer="0.31496062992126"/>
  <pageSetup paperSize="9" scale="35" orientation="portrait" horizontalDpi="4294967293" verticalDpi="4294967293" r:id="rId1"/>
</worksheet>
</file>

<file path=xl/worksheets/sheet18.xml><?xml version="1.0" encoding="utf-8"?>
<worksheet xmlns="http://schemas.openxmlformats.org/spreadsheetml/2006/main" xmlns:r="http://schemas.openxmlformats.org/officeDocument/2006/relationships">
  <sheetPr codeName="Sheet15">
    <tabColor theme="1"/>
  </sheetPr>
  <dimension ref="A1:S64"/>
  <sheetViews>
    <sheetView showGridLines="0" view="pageBreakPreview" topLeftCell="B1" zoomScaleNormal="60" zoomScaleSheetLayoutView="100" workbookViewId="0">
      <selection activeCell="D5" sqref="D5"/>
    </sheetView>
  </sheetViews>
  <sheetFormatPr defaultColWidth="9.125" defaultRowHeight="14.25"/>
  <cols>
    <col min="1" max="1" width="9.125" style="43"/>
    <col min="2" max="2" width="6.75" style="1" customWidth="1"/>
    <col min="3" max="3" width="26" style="2" customWidth="1"/>
    <col min="4" max="4" width="51.75" style="1" customWidth="1"/>
    <col min="5" max="5" width="5.375" style="1" bestFit="1" customWidth="1"/>
    <col min="6" max="6" width="16.25" style="1" customWidth="1"/>
    <col min="7" max="7" width="21.375" style="1" customWidth="1"/>
    <col min="8" max="8" width="14" style="1" customWidth="1"/>
    <col min="9" max="9" width="12.25" style="1" customWidth="1"/>
    <col min="10" max="10" width="9.125" style="43"/>
    <col min="11" max="17" width="9.125" style="1"/>
    <col min="18" max="18" width="9.125" style="1" hidden="1" customWidth="1"/>
    <col min="19" max="19" width="0" style="1" hidden="1" customWidth="1"/>
    <col min="20" max="16384" width="9.125" style="1"/>
  </cols>
  <sheetData>
    <row r="1" spans="1:19" s="45" customFormat="1" ht="20.25" customHeight="1">
      <c r="A1" s="192" t="s">
        <v>34</v>
      </c>
      <c r="B1" s="192"/>
      <c r="C1" s="192"/>
      <c r="D1" s="192"/>
      <c r="E1" s="192"/>
      <c r="F1" s="192"/>
      <c r="G1" s="192"/>
      <c r="H1" s="192"/>
      <c r="I1" s="192"/>
      <c r="J1" s="192"/>
    </row>
    <row r="2" spans="1:19" s="45" customFormat="1" ht="20.25" customHeight="1">
      <c r="A2" s="41"/>
      <c r="B2" s="61" t="s">
        <v>9</v>
      </c>
      <c r="C2" s="44"/>
      <c r="D2" s="15">
        <f>'BORANG PEREKODAN'!D2</f>
        <v>2017</v>
      </c>
      <c r="E2" s="44"/>
      <c r="F2" s="44"/>
      <c r="G2" s="44"/>
      <c r="H2" s="44"/>
      <c r="I2" s="44"/>
      <c r="J2" s="43"/>
    </row>
    <row r="3" spans="1:19" s="43" customFormat="1" ht="20.25" customHeight="1">
      <c r="A3" s="41"/>
      <c r="B3" s="61" t="s">
        <v>10</v>
      </c>
      <c r="C3" s="44"/>
      <c r="D3" s="16" t="str">
        <f>'BORANG PEREKODAN'!D3</f>
        <v>SJK(C)  FOON YEW 1</v>
      </c>
      <c r="E3" s="44"/>
      <c r="F3" s="44"/>
      <c r="G3" s="44"/>
      <c r="H3" s="44"/>
      <c r="I3" s="44"/>
      <c r="R3" s="62"/>
      <c r="S3" s="62"/>
    </row>
    <row r="4" spans="1:19" s="43" customFormat="1" ht="21" customHeight="1">
      <c r="A4" s="41"/>
      <c r="B4" s="61" t="s">
        <v>7</v>
      </c>
      <c r="C4" s="44"/>
      <c r="D4" s="16">
        <f>'BORANG PEREKODAN'!D4</f>
        <v>0</v>
      </c>
      <c r="E4" s="44"/>
      <c r="F4" s="44"/>
      <c r="G4" s="44"/>
      <c r="H4" s="44"/>
      <c r="I4" s="44"/>
      <c r="R4" s="62"/>
      <c r="S4" s="62"/>
    </row>
    <row r="5" spans="1:19" s="43" customFormat="1" ht="21" customHeight="1">
      <c r="A5" s="41"/>
      <c r="B5" s="61" t="s">
        <v>6</v>
      </c>
      <c r="C5" s="44"/>
      <c r="D5" s="16" t="s">
        <v>499</v>
      </c>
      <c r="E5" s="44"/>
      <c r="F5" s="44"/>
      <c r="G5" s="44"/>
      <c r="H5" s="44"/>
      <c r="I5" s="44"/>
      <c r="R5" s="62"/>
      <c r="S5" s="62"/>
    </row>
    <row r="6" spans="1:19" s="43" customFormat="1" ht="21" customHeight="1">
      <c r="A6" s="41"/>
      <c r="B6" s="61" t="s">
        <v>11</v>
      </c>
      <c r="C6" s="44"/>
      <c r="D6" s="16"/>
      <c r="E6" s="44"/>
      <c r="F6" s="44"/>
      <c r="G6" s="44"/>
      <c r="H6" s="44"/>
      <c r="I6" s="44"/>
      <c r="R6" s="62"/>
      <c r="S6" s="62"/>
    </row>
    <row r="7" spans="1:19" s="43" customFormat="1" ht="21" customHeight="1">
      <c r="A7" s="41"/>
      <c r="B7" s="46"/>
      <c r="C7" s="44"/>
      <c r="D7" s="44"/>
      <c r="E7" s="44"/>
      <c r="F7" s="44"/>
      <c r="G7" s="44"/>
      <c r="H7" s="44"/>
      <c r="I7" s="44"/>
      <c r="R7" s="62"/>
      <c r="S7" s="62"/>
    </row>
    <row r="8" spans="1:19" ht="21" customHeight="1">
      <c r="A8" s="41"/>
      <c r="B8" s="46"/>
      <c r="C8" s="44"/>
      <c r="D8" s="44"/>
      <c r="E8" s="44"/>
      <c r="F8" s="44"/>
      <c r="G8" s="44"/>
      <c r="H8" s="44"/>
      <c r="I8" s="44"/>
      <c r="R8" s="63"/>
      <c r="S8" s="63"/>
    </row>
    <row r="9" spans="1:19" ht="21.75" customHeight="1">
      <c r="A9" s="41"/>
      <c r="B9" s="46"/>
      <c r="C9" s="44"/>
      <c r="D9" s="44"/>
      <c r="E9" s="44"/>
      <c r="F9" s="44"/>
      <c r="G9" s="44"/>
      <c r="H9" s="44"/>
      <c r="I9" s="44"/>
    </row>
    <row r="10" spans="1:19" ht="30" customHeight="1" thickBot="1">
      <c r="A10" s="41"/>
      <c r="B10" s="43"/>
      <c r="C10" s="47"/>
      <c r="D10" s="43"/>
      <c r="E10" s="43"/>
      <c r="F10" s="44"/>
      <c r="G10" s="44"/>
      <c r="H10" s="66" t="s">
        <v>18</v>
      </c>
      <c r="I10" s="43"/>
    </row>
    <row r="11" spans="1:19" ht="30" customHeight="1">
      <c r="A11" s="41"/>
      <c r="B11" s="193" t="s">
        <v>0</v>
      </c>
      <c r="C11" s="197" t="s">
        <v>14</v>
      </c>
      <c r="D11" s="195" t="s">
        <v>3</v>
      </c>
      <c r="E11" s="199" t="s">
        <v>2</v>
      </c>
      <c r="F11" s="204" t="s">
        <v>35</v>
      </c>
      <c r="G11" s="201" t="str">
        <f>'PENYATAAN DESKRIPTOR BT'!B4</f>
        <v>KEMAHIRAN</v>
      </c>
      <c r="H11" s="202"/>
      <c r="I11" s="203"/>
    </row>
    <row r="12" spans="1:19" ht="30" customHeight="1" thickBot="1">
      <c r="A12" s="41"/>
      <c r="B12" s="194"/>
      <c r="C12" s="198"/>
      <c r="D12" s="196"/>
      <c r="E12" s="200"/>
      <c r="F12" s="205"/>
      <c r="G12" s="95" t="str">
        <f>'PENYATAAN DESKRIPTOR BT'!C4</f>
        <v>கேட்டல் பேச்சு</v>
      </c>
      <c r="H12" s="95" t="str">
        <f>'PENYATAAN DESKRIPTOR BT'!C14</f>
        <v>வாசிப்பு</v>
      </c>
      <c r="I12" s="96" t="str">
        <f>'PENYATAAN DESKRIPTOR BT'!C24</f>
        <v>எழுத்து</v>
      </c>
    </row>
    <row r="13" spans="1:19" ht="30" customHeight="1" thickTop="1">
      <c r="A13" s="41"/>
      <c r="B13" s="89">
        <f>IF('BORANG PEREKODAN'!B15="","",'BORANG PEREKODAN'!B15)</f>
        <v>1</v>
      </c>
      <c r="C13" s="90" t="str">
        <f>IF('BORANG PEREKODAN'!C15="","",'BORANG PEREKODAN'!C15)</f>
        <v/>
      </c>
      <c r="D13" s="91" t="str">
        <f>IF('BORANG PEREKODAN'!D15="","",'BORANG PEREKODAN'!D15)</f>
        <v/>
      </c>
      <c r="E13" s="90" t="str">
        <f>IF('BORANG PEREKODAN'!E15="","",'BORANG PEREKODAN'!E15)</f>
        <v/>
      </c>
      <c r="F13" s="94"/>
      <c r="G13" s="93"/>
      <c r="H13" s="93"/>
      <c r="I13" s="94"/>
    </row>
    <row r="14" spans="1:19" ht="30" customHeight="1">
      <c r="A14" s="41"/>
      <c r="B14" s="36">
        <f>IF('BORANG PEREKODAN'!B16="","",'BORANG PEREKODAN'!B16)</f>
        <v>2</v>
      </c>
      <c r="C14" s="34" t="str">
        <f>IF('BORANG PEREKODAN'!C16="","",'BORANG PEREKODAN'!C16)</f>
        <v/>
      </c>
      <c r="D14" s="35" t="str">
        <f>IF('BORANG PEREKODAN'!D16="","",'BORANG PEREKODAN'!D16)</f>
        <v/>
      </c>
      <c r="E14" s="34" t="str">
        <f>IF('BORANG PEREKODAN'!E16="","",'BORANG PEREKODAN'!E16)</f>
        <v/>
      </c>
      <c r="F14" s="37"/>
      <c r="G14" s="17"/>
      <c r="H14" s="17"/>
      <c r="I14" s="37"/>
    </row>
    <row r="15" spans="1:19" ht="30" customHeight="1">
      <c r="A15" s="41"/>
      <c r="B15" s="36">
        <f>IF('BORANG PEREKODAN'!B17="","",'BORANG PEREKODAN'!B17)</f>
        <v>3</v>
      </c>
      <c r="C15" s="34" t="str">
        <f>IF('BORANG PEREKODAN'!C17="","",'BORANG PEREKODAN'!C17)</f>
        <v/>
      </c>
      <c r="D15" s="35" t="str">
        <f>IF('BORANG PEREKODAN'!D17="","",'BORANG PEREKODAN'!D17)</f>
        <v/>
      </c>
      <c r="E15" s="34" t="str">
        <f>IF('BORANG PEREKODAN'!E17="","",'BORANG PEREKODAN'!E17)</f>
        <v/>
      </c>
      <c r="F15" s="37"/>
      <c r="G15" s="17"/>
      <c r="H15" s="17"/>
      <c r="I15" s="37"/>
    </row>
    <row r="16" spans="1:19" ht="30" customHeight="1">
      <c r="A16" s="41"/>
      <c r="B16" s="36">
        <f>IF('BORANG PEREKODAN'!B18="","",'BORANG PEREKODAN'!B18)</f>
        <v>4</v>
      </c>
      <c r="C16" s="34" t="str">
        <f>IF('BORANG PEREKODAN'!C18="","",'BORANG PEREKODAN'!C18)</f>
        <v/>
      </c>
      <c r="D16" s="35" t="str">
        <f>IF('BORANG PEREKODAN'!D18="","",'BORANG PEREKODAN'!D18)</f>
        <v/>
      </c>
      <c r="E16" s="34" t="str">
        <f>IF('BORANG PEREKODAN'!E18="","",'BORANG PEREKODAN'!E18)</f>
        <v/>
      </c>
      <c r="F16" s="37"/>
      <c r="G16" s="17"/>
      <c r="H16" s="17"/>
      <c r="I16" s="37"/>
    </row>
    <row r="17" spans="1:9" ht="30" customHeight="1">
      <c r="A17" s="41"/>
      <c r="B17" s="36">
        <f>IF('BORANG PEREKODAN'!B19="","",'BORANG PEREKODAN'!B19)</f>
        <v>5</v>
      </c>
      <c r="C17" s="34" t="str">
        <f>IF('BORANG PEREKODAN'!C19="","",'BORANG PEREKODAN'!C19)</f>
        <v/>
      </c>
      <c r="D17" s="35" t="str">
        <f>IF('BORANG PEREKODAN'!D19="","",'BORANG PEREKODAN'!D19)</f>
        <v/>
      </c>
      <c r="E17" s="34" t="str">
        <f>IF('BORANG PEREKODAN'!E19="","",'BORANG PEREKODAN'!E19)</f>
        <v/>
      </c>
      <c r="F17" s="37"/>
      <c r="G17" s="17"/>
      <c r="H17" s="17"/>
      <c r="I17" s="37"/>
    </row>
    <row r="18" spans="1:9" ht="30" customHeight="1">
      <c r="A18" s="41"/>
      <c r="B18" s="36">
        <f>IF('BORANG PEREKODAN'!B20="","",'BORANG PEREKODAN'!B20)</f>
        <v>6</v>
      </c>
      <c r="C18" s="34" t="str">
        <f>IF('BORANG PEREKODAN'!C20="","",'BORANG PEREKODAN'!C20)</f>
        <v/>
      </c>
      <c r="D18" s="35" t="str">
        <f>IF('BORANG PEREKODAN'!D20="","",'BORANG PEREKODAN'!D20)</f>
        <v/>
      </c>
      <c r="E18" s="34" t="str">
        <f>IF('BORANG PEREKODAN'!E20="","",'BORANG PEREKODAN'!E20)</f>
        <v/>
      </c>
      <c r="F18" s="37"/>
      <c r="G18" s="17"/>
      <c r="H18" s="17"/>
      <c r="I18" s="37"/>
    </row>
    <row r="19" spans="1:9" ht="30" customHeight="1">
      <c r="A19" s="41"/>
      <c r="B19" s="36">
        <f>IF('BORANG PEREKODAN'!B21="","",'BORANG PEREKODAN'!B21)</f>
        <v>7</v>
      </c>
      <c r="C19" s="34" t="str">
        <f>IF('BORANG PEREKODAN'!C21="","",'BORANG PEREKODAN'!C21)</f>
        <v/>
      </c>
      <c r="D19" s="35" t="str">
        <f>IF('BORANG PEREKODAN'!D21="","",'BORANG PEREKODAN'!D21)</f>
        <v/>
      </c>
      <c r="E19" s="34" t="str">
        <f>IF('BORANG PEREKODAN'!E21="","",'BORANG PEREKODAN'!E21)</f>
        <v/>
      </c>
      <c r="F19" s="37"/>
      <c r="G19" s="17"/>
      <c r="H19" s="17"/>
      <c r="I19" s="37"/>
    </row>
    <row r="20" spans="1:9" ht="30" customHeight="1">
      <c r="A20" s="41"/>
      <c r="B20" s="36">
        <f>IF('BORANG PEREKODAN'!B22="","",'BORANG PEREKODAN'!B22)</f>
        <v>8</v>
      </c>
      <c r="C20" s="34" t="str">
        <f>IF('BORANG PEREKODAN'!C22="","",'BORANG PEREKODAN'!C22)</f>
        <v/>
      </c>
      <c r="D20" s="35" t="str">
        <f>IF('BORANG PEREKODAN'!D22="","",'BORANG PEREKODAN'!D22)</f>
        <v/>
      </c>
      <c r="E20" s="34" t="str">
        <f>IF('BORANG PEREKODAN'!E22="","",'BORANG PEREKODAN'!E22)</f>
        <v/>
      </c>
      <c r="F20" s="37"/>
      <c r="G20" s="17"/>
      <c r="H20" s="17"/>
      <c r="I20" s="37"/>
    </row>
    <row r="21" spans="1:9" ht="30" customHeight="1">
      <c r="A21" s="41"/>
      <c r="B21" s="36">
        <f>IF('BORANG PEREKODAN'!B23="","",'BORANG PEREKODAN'!B23)</f>
        <v>9</v>
      </c>
      <c r="C21" s="34" t="str">
        <f>IF('BORANG PEREKODAN'!C23="","",'BORANG PEREKODAN'!C23)</f>
        <v/>
      </c>
      <c r="D21" s="35" t="str">
        <f>IF('BORANG PEREKODAN'!D23="","",'BORANG PEREKODAN'!D23)</f>
        <v/>
      </c>
      <c r="E21" s="34" t="str">
        <f>IF('BORANG PEREKODAN'!E23="","",'BORANG PEREKODAN'!E23)</f>
        <v/>
      </c>
      <c r="F21" s="37"/>
      <c r="G21" s="17"/>
      <c r="H21" s="17"/>
      <c r="I21" s="37"/>
    </row>
    <row r="22" spans="1:9" ht="30" customHeight="1">
      <c r="A22" s="41"/>
      <c r="B22" s="36">
        <f>IF('BORANG PEREKODAN'!B24="","",'BORANG PEREKODAN'!B24)</f>
        <v>10</v>
      </c>
      <c r="C22" s="34" t="str">
        <f>IF('BORANG PEREKODAN'!C24="","",'BORANG PEREKODAN'!C24)</f>
        <v/>
      </c>
      <c r="D22" s="35" t="str">
        <f>IF('BORANG PEREKODAN'!D24="","",'BORANG PEREKODAN'!D24)</f>
        <v/>
      </c>
      <c r="E22" s="34" t="str">
        <f>IF('BORANG PEREKODAN'!E24="","",'BORANG PEREKODAN'!E24)</f>
        <v/>
      </c>
      <c r="F22" s="37"/>
      <c r="G22" s="17"/>
      <c r="H22" s="17"/>
      <c r="I22" s="37"/>
    </row>
    <row r="23" spans="1:9" ht="30" customHeight="1">
      <c r="A23" s="41"/>
      <c r="B23" s="36">
        <f>IF('BORANG PEREKODAN'!B25="","",'BORANG PEREKODAN'!B25)</f>
        <v>11</v>
      </c>
      <c r="C23" s="34" t="str">
        <f>IF('BORANG PEREKODAN'!C25="","",'BORANG PEREKODAN'!C25)</f>
        <v/>
      </c>
      <c r="D23" s="35" t="str">
        <f>IF('BORANG PEREKODAN'!D25="","",'BORANG PEREKODAN'!D25)</f>
        <v/>
      </c>
      <c r="E23" s="34" t="str">
        <f>IF('BORANG PEREKODAN'!E25="","",'BORANG PEREKODAN'!E25)</f>
        <v/>
      </c>
      <c r="F23" s="37"/>
      <c r="G23" s="17"/>
      <c r="H23" s="17"/>
      <c r="I23" s="37"/>
    </row>
    <row r="24" spans="1:9" ht="30" customHeight="1">
      <c r="A24" s="41"/>
      <c r="B24" s="36">
        <f>IF('BORANG PEREKODAN'!B26="","",'BORANG PEREKODAN'!B26)</f>
        <v>12</v>
      </c>
      <c r="C24" s="34" t="str">
        <f>IF('BORANG PEREKODAN'!C26="","",'BORANG PEREKODAN'!C26)</f>
        <v/>
      </c>
      <c r="D24" s="35" t="str">
        <f>IF('BORANG PEREKODAN'!D26="","",'BORANG PEREKODAN'!D26)</f>
        <v/>
      </c>
      <c r="E24" s="34" t="str">
        <f>IF('BORANG PEREKODAN'!E26="","",'BORANG PEREKODAN'!E26)</f>
        <v/>
      </c>
      <c r="F24" s="37"/>
      <c r="G24" s="17"/>
      <c r="H24" s="17"/>
      <c r="I24" s="37"/>
    </row>
    <row r="25" spans="1:9" ht="30" customHeight="1">
      <c r="A25" s="41"/>
      <c r="B25" s="36">
        <f>IF('BORANG PEREKODAN'!B27="","",'BORANG PEREKODAN'!B27)</f>
        <v>13</v>
      </c>
      <c r="C25" s="34" t="str">
        <f>IF('BORANG PEREKODAN'!C27="","",'BORANG PEREKODAN'!C27)</f>
        <v/>
      </c>
      <c r="D25" s="35" t="str">
        <f>IF('BORANG PEREKODAN'!D27="","",'BORANG PEREKODAN'!D27)</f>
        <v/>
      </c>
      <c r="E25" s="34" t="str">
        <f>IF('BORANG PEREKODAN'!E27="","",'BORANG PEREKODAN'!E27)</f>
        <v/>
      </c>
      <c r="F25" s="37"/>
      <c r="G25" s="17"/>
      <c r="H25" s="17"/>
      <c r="I25" s="37"/>
    </row>
    <row r="26" spans="1:9" ht="30" customHeight="1">
      <c r="A26" s="41"/>
      <c r="B26" s="36">
        <f>IF('BORANG PEREKODAN'!B28="","",'BORANG PEREKODAN'!B28)</f>
        <v>14</v>
      </c>
      <c r="C26" s="34" t="str">
        <f>IF('BORANG PEREKODAN'!C28="","",'BORANG PEREKODAN'!C28)</f>
        <v/>
      </c>
      <c r="D26" s="35" t="str">
        <f>IF('BORANG PEREKODAN'!D28="","",'BORANG PEREKODAN'!D28)</f>
        <v/>
      </c>
      <c r="E26" s="34" t="str">
        <f>IF('BORANG PEREKODAN'!E28="","",'BORANG PEREKODAN'!E28)</f>
        <v/>
      </c>
      <c r="F26" s="37"/>
      <c r="G26" s="17"/>
      <c r="H26" s="17"/>
      <c r="I26" s="37"/>
    </row>
    <row r="27" spans="1:9" ht="30" customHeight="1">
      <c r="A27" s="41"/>
      <c r="B27" s="36">
        <f>IF('BORANG PEREKODAN'!B29="","",'BORANG PEREKODAN'!B29)</f>
        <v>15</v>
      </c>
      <c r="C27" s="34" t="str">
        <f>IF('BORANG PEREKODAN'!C29="","",'BORANG PEREKODAN'!C29)</f>
        <v/>
      </c>
      <c r="D27" s="35" t="str">
        <f>IF('BORANG PEREKODAN'!D29="","",'BORANG PEREKODAN'!D29)</f>
        <v/>
      </c>
      <c r="E27" s="34" t="str">
        <f>IF('BORANG PEREKODAN'!E29="","",'BORANG PEREKODAN'!E29)</f>
        <v/>
      </c>
      <c r="F27" s="37"/>
      <c r="G27" s="17"/>
      <c r="H27" s="17"/>
      <c r="I27" s="37"/>
    </row>
    <row r="28" spans="1:9" ht="30" customHeight="1">
      <c r="A28" s="41"/>
      <c r="B28" s="36">
        <f>IF('BORANG PEREKODAN'!B30="","",'BORANG PEREKODAN'!B30)</f>
        <v>16</v>
      </c>
      <c r="C28" s="34" t="str">
        <f>IF('BORANG PEREKODAN'!C30="","",'BORANG PEREKODAN'!C30)</f>
        <v/>
      </c>
      <c r="D28" s="35" t="str">
        <f>IF('BORANG PEREKODAN'!D30="","",'BORANG PEREKODAN'!D30)</f>
        <v/>
      </c>
      <c r="E28" s="34" t="str">
        <f>IF('BORANG PEREKODAN'!E30="","",'BORANG PEREKODAN'!E30)</f>
        <v/>
      </c>
      <c r="F28" s="37"/>
      <c r="G28" s="17"/>
      <c r="H28" s="17"/>
      <c r="I28" s="37"/>
    </row>
    <row r="29" spans="1:9" ht="30" customHeight="1">
      <c r="A29" s="41"/>
      <c r="B29" s="36">
        <f>IF('BORANG PEREKODAN'!B31="","",'BORANG PEREKODAN'!B31)</f>
        <v>17</v>
      </c>
      <c r="C29" s="34" t="str">
        <f>IF('BORANG PEREKODAN'!C31="","",'BORANG PEREKODAN'!C31)</f>
        <v/>
      </c>
      <c r="D29" s="35" t="str">
        <f>IF('BORANG PEREKODAN'!D31="","",'BORANG PEREKODAN'!D31)</f>
        <v/>
      </c>
      <c r="E29" s="34" t="str">
        <f>IF('BORANG PEREKODAN'!E31="","",'BORANG PEREKODAN'!E31)</f>
        <v/>
      </c>
      <c r="F29" s="37"/>
      <c r="G29" s="17"/>
      <c r="H29" s="17"/>
      <c r="I29" s="37"/>
    </row>
    <row r="30" spans="1:9" ht="30" customHeight="1">
      <c r="A30" s="41"/>
      <c r="B30" s="36">
        <f>IF('BORANG PEREKODAN'!B32="","",'BORANG PEREKODAN'!B32)</f>
        <v>18</v>
      </c>
      <c r="C30" s="34" t="str">
        <f>IF('BORANG PEREKODAN'!C32="","",'BORANG PEREKODAN'!C32)</f>
        <v/>
      </c>
      <c r="D30" s="35" t="str">
        <f>IF('BORANG PEREKODAN'!D32="","",'BORANG PEREKODAN'!D32)</f>
        <v/>
      </c>
      <c r="E30" s="34" t="str">
        <f>IF('BORANG PEREKODAN'!E32="","",'BORANG PEREKODAN'!E32)</f>
        <v/>
      </c>
      <c r="F30" s="37"/>
      <c r="G30" s="17"/>
      <c r="H30" s="17"/>
      <c r="I30" s="37"/>
    </row>
    <row r="31" spans="1:9" ht="30" customHeight="1">
      <c r="A31" s="41"/>
      <c r="B31" s="36">
        <f>IF('BORANG PEREKODAN'!B33="","",'BORANG PEREKODAN'!B33)</f>
        <v>19</v>
      </c>
      <c r="C31" s="34" t="str">
        <f>IF('BORANG PEREKODAN'!C33="","",'BORANG PEREKODAN'!C33)</f>
        <v/>
      </c>
      <c r="D31" s="35" t="str">
        <f>IF('BORANG PEREKODAN'!D33="","",'BORANG PEREKODAN'!D33)</f>
        <v/>
      </c>
      <c r="E31" s="34" t="str">
        <f>IF('BORANG PEREKODAN'!E33="","",'BORANG PEREKODAN'!E33)</f>
        <v/>
      </c>
      <c r="F31" s="37"/>
      <c r="G31" s="17"/>
      <c r="H31" s="17"/>
      <c r="I31" s="37"/>
    </row>
    <row r="32" spans="1:9" ht="30" customHeight="1">
      <c r="A32" s="41"/>
      <c r="B32" s="36">
        <f>IF('BORANG PEREKODAN'!B34="","",'BORANG PEREKODAN'!B34)</f>
        <v>20</v>
      </c>
      <c r="C32" s="34" t="str">
        <f>IF('BORANG PEREKODAN'!C34="","",'BORANG PEREKODAN'!C34)</f>
        <v/>
      </c>
      <c r="D32" s="35" t="str">
        <f>IF('BORANG PEREKODAN'!D34="","",'BORANG PEREKODAN'!D34)</f>
        <v/>
      </c>
      <c r="E32" s="34" t="str">
        <f>IF('BORANG PEREKODAN'!E34="","",'BORANG PEREKODAN'!E34)</f>
        <v/>
      </c>
      <c r="F32" s="37"/>
      <c r="G32" s="17"/>
      <c r="H32" s="17"/>
      <c r="I32" s="37"/>
    </row>
    <row r="33" spans="1:9" ht="30" customHeight="1">
      <c r="A33" s="41"/>
      <c r="B33" s="36">
        <f>IF('BORANG PEREKODAN'!B35="","",'BORANG PEREKODAN'!B35)</f>
        <v>21</v>
      </c>
      <c r="C33" s="34" t="str">
        <f>IF('BORANG PEREKODAN'!C35="","",'BORANG PEREKODAN'!C35)</f>
        <v/>
      </c>
      <c r="D33" s="35" t="str">
        <f>IF('BORANG PEREKODAN'!D35="","",'BORANG PEREKODAN'!D35)</f>
        <v/>
      </c>
      <c r="E33" s="34" t="str">
        <f>IF('BORANG PEREKODAN'!E35="","",'BORANG PEREKODAN'!E35)</f>
        <v/>
      </c>
      <c r="F33" s="37"/>
      <c r="G33" s="17"/>
      <c r="H33" s="17"/>
      <c r="I33" s="37"/>
    </row>
    <row r="34" spans="1:9" ht="30" customHeight="1">
      <c r="A34" s="41"/>
      <c r="B34" s="36">
        <f>IF('BORANG PEREKODAN'!B36="","",'BORANG PEREKODAN'!B36)</f>
        <v>22</v>
      </c>
      <c r="C34" s="34" t="str">
        <f>IF('BORANG PEREKODAN'!C36="","",'BORANG PEREKODAN'!C36)</f>
        <v/>
      </c>
      <c r="D34" s="35" t="str">
        <f>IF('BORANG PEREKODAN'!D36="","",'BORANG PEREKODAN'!D36)</f>
        <v/>
      </c>
      <c r="E34" s="34" t="str">
        <f>IF('BORANG PEREKODAN'!E36="","",'BORANG PEREKODAN'!E36)</f>
        <v/>
      </c>
      <c r="F34" s="37"/>
      <c r="G34" s="17"/>
      <c r="H34" s="17"/>
      <c r="I34" s="37"/>
    </row>
    <row r="35" spans="1:9" ht="30" customHeight="1">
      <c r="A35" s="41"/>
      <c r="B35" s="36">
        <f>IF('BORANG PEREKODAN'!B37="","",'BORANG PEREKODAN'!B37)</f>
        <v>23</v>
      </c>
      <c r="C35" s="34" t="str">
        <f>IF('BORANG PEREKODAN'!C37="","",'BORANG PEREKODAN'!C37)</f>
        <v/>
      </c>
      <c r="D35" s="35" t="str">
        <f>IF('BORANG PEREKODAN'!D37="","",'BORANG PEREKODAN'!D37)</f>
        <v/>
      </c>
      <c r="E35" s="34" t="str">
        <f>IF('BORANG PEREKODAN'!E37="","",'BORANG PEREKODAN'!E37)</f>
        <v/>
      </c>
      <c r="F35" s="37"/>
      <c r="G35" s="17"/>
      <c r="H35" s="17"/>
      <c r="I35" s="37"/>
    </row>
    <row r="36" spans="1:9" ht="30" customHeight="1">
      <c r="A36" s="41"/>
      <c r="B36" s="36">
        <f>IF('BORANG PEREKODAN'!B38="","",'BORANG PEREKODAN'!B38)</f>
        <v>24</v>
      </c>
      <c r="C36" s="34" t="str">
        <f>IF('BORANG PEREKODAN'!C38="","",'BORANG PEREKODAN'!C38)</f>
        <v/>
      </c>
      <c r="D36" s="35" t="str">
        <f>IF('BORANG PEREKODAN'!D38="","",'BORANG PEREKODAN'!D38)</f>
        <v/>
      </c>
      <c r="E36" s="34" t="str">
        <f>IF('BORANG PEREKODAN'!E38="","",'BORANG PEREKODAN'!E38)</f>
        <v/>
      </c>
      <c r="F36" s="37"/>
      <c r="G36" s="17"/>
      <c r="H36" s="17"/>
      <c r="I36" s="37"/>
    </row>
    <row r="37" spans="1:9" ht="30" customHeight="1">
      <c r="A37" s="41"/>
      <c r="B37" s="36">
        <f>IF('BORANG PEREKODAN'!B39="","",'BORANG PEREKODAN'!B39)</f>
        <v>25</v>
      </c>
      <c r="C37" s="34" t="str">
        <f>IF('BORANG PEREKODAN'!C39="","",'BORANG PEREKODAN'!C39)</f>
        <v/>
      </c>
      <c r="D37" s="35" t="str">
        <f>IF('BORANG PEREKODAN'!D39="","",'BORANG PEREKODAN'!D39)</f>
        <v/>
      </c>
      <c r="E37" s="34" t="str">
        <f>IF('BORANG PEREKODAN'!E39="","",'BORANG PEREKODAN'!E39)</f>
        <v/>
      </c>
      <c r="F37" s="37"/>
      <c r="G37" s="17"/>
      <c r="H37" s="17"/>
      <c r="I37" s="37"/>
    </row>
    <row r="38" spans="1:9" ht="30" customHeight="1">
      <c r="A38" s="41"/>
      <c r="B38" s="36">
        <f>IF('BORANG PEREKODAN'!B40="","",'BORANG PEREKODAN'!B40)</f>
        <v>26</v>
      </c>
      <c r="C38" s="34" t="str">
        <f>IF('BORANG PEREKODAN'!C40="","",'BORANG PEREKODAN'!C40)</f>
        <v/>
      </c>
      <c r="D38" s="35" t="str">
        <f>IF('BORANG PEREKODAN'!D40="","",'BORANG PEREKODAN'!D40)</f>
        <v/>
      </c>
      <c r="E38" s="34" t="str">
        <f>IF('BORANG PEREKODAN'!E40="","",'BORANG PEREKODAN'!E40)</f>
        <v/>
      </c>
      <c r="F38" s="37"/>
      <c r="G38" s="17"/>
      <c r="H38" s="17"/>
      <c r="I38" s="37"/>
    </row>
    <row r="39" spans="1:9" ht="30" customHeight="1">
      <c r="A39" s="41"/>
      <c r="B39" s="36">
        <f>IF('BORANG PEREKODAN'!B41="","",'BORANG PEREKODAN'!B41)</f>
        <v>27</v>
      </c>
      <c r="C39" s="34" t="str">
        <f>IF('BORANG PEREKODAN'!C41="","",'BORANG PEREKODAN'!C41)</f>
        <v/>
      </c>
      <c r="D39" s="35" t="str">
        <f>IF('BORANG PEREKODAN'!D41="","",'BORANG PEREKODAN'!D41)</f>
        <v/>
      </c>
      <c r="E39" s="34" t="str">
        <f>IF('BORANG PEREKODAN'!E41="","",'BORANG PEREKODAN'!E41)</f>
        <v/>
      </c>
      <c r="F39" s="37"/>
      <c r="G39" s="17"/>
      <c r="H39" s="17"/>
      <c r="I39" s="37"/>
    </row>
    <row r="40" spans="1:9" ht="30" customHeight="1">
      <c r="A40" s="41"/>
      <c r="B40" s="36">
        <f>IF('BORANG PEREKODAN'!B42="","",'BORANG PEREKODAN'!B42)</f>
        <v>28</v>
      </c>
      <c r="C40" s="34" t="str">
        <f>IF('BORANG PEREKODAN'!C42="","",'BORANG PEREKODAN'!C42)</f>
        <v/>
      </c>
      <c r="D40" s="35" t="str">
        <f>IF('BORANG PEREKODAN'!D42="","",'BORANG PEREKODAN'!D42)</f>
        <v/>
      </c>
      <c r="E40" s="34" t="str">
        <f>IF('BORANG PEREKODAN'!E42="","",'BORANG PEREKODAN'!E42)</f>
        <v/>
      </c>
      <c r="F40" s="37"/>
      <c r="G40" s="17"/>
      <c r="H40" s="17"/>
      <c r="I40" s="37"/>
    </row>
    <row r="41" spans="1:9" ht="30" customHeight="1">
      <c r="A41" s="41"/>
      <c r="B41" s="36">
        <f>IF('BORANG PEREKODAN'!B43="","",'BORANG PEREKODAN'!B43)</f>
        <v>29</v>
      </c>
      <c r="C41" s="34" t="str">
        <f>IF('BORANG PEREKODAN'!C43="","",'BORANG PEREKODAN'!C43)</f>
        <v/>
      </c>
      <c r="D41" s="35" t="str">
        <f>IF('BORANG PEREKODAN'!D43="","",'BORANG PEREKODAN'!D43)</f>
        <v/>
      </c>
      <c r="E41" s="34" t="str">
        <f>IF('BORANG PEREKODAN'!E43="","",'BORANG PEREKODAN'!E43)</f>
        <v/>
      </c>
      <c r="F41" s="37"/>
      <c r="G41" s="17"/>
      <c r="H41" s="17"/>
      <c r="I41" s="37"/>
    </row>
    <row r="42" spans="1:9" ht="30" customHeight="1">
      <c r="A42" s="41"/>
      <c r="B42" s="36">
        <f>IF('BORANG PEREKODAN'!B44="","",'BORANG PEREKODAN'!B44)</f>
        <v>30</v>
      </c>
      <c r="C42" s="34" t="str">
        <f>IF('BORANG PEREKODAN'!C44="","",'BORANG PEREKODAN'!C44)</f>
        <v/>
      </c>
      <c r="D42" s="35" t="str">
        <f>IF('BORANG PEREKODAN'!D44="","",'BORANG PEREKODAN'!D44)</f>
        <v/>
      </c>
      <c r="E42" s="34" t="str">
        <f>IF('BORANG PEREKODAN'!E44="","",'BORANG PEREKODAN'!E44)</f>
        <v/>
      </c>
      <c r="F42" s="37"/>
      <c r="G42" s="17"/>
      <c r="H42" s="17"/>
      <c r="I42" s="37"/>
    </row>
    <row r="43" spans="1:9" ht="30" customHeight="1">
      <c r="A43" s="41"/>
      <c r="B43" s="36">
        <f>IF('BORANG PEREKODAN'!B45="","",'BORANG PEREKODAN'!B45)</f>
        <v>31</v>
      </c>
      <c r="C43" s="34" t="str">
        <f>IF('BORANG PEREKODAN'!C45="","",'BORANG PEREKODAN'!C45)</f>
        <v/>
      </c>
      <c r="D43" s="35" t="str">
        <f>IF('BORANG PEREKODAN'!D45="","",'BORANG PEREKODAN'!D45)</f>
        <v/>
      </c>
      <c r="E43" s="34" t="str">
        <f>IF('BORANG PEREKODAN'!E45="","",'BORANG PEREKODAN'!E45)</f>
        <v/>
      </c>
      <c r="F43" s="37"/>
      <c r="G43" s="17"/>
      <c r="H43" s="17"/>
      <c r="I43" s="37"/>
    </row>
    <row r="44" spans="1:9" ht="30" customHeight="1">
      <c r="A44" s="41"/>
      <c r="B44" s="36">
        <f>IF('BORANG PEREKODAN'!B46="","",'BORANG PEREKODAN'!B46)</f>
        <v>32</v>
      </c>
      <c r="C44" s="34" t="str">
        <f>IF('BORANG PEREKODAN'!C46="","",'BORANG PEREKODAN'!C46)</f>
        <v/>
      </c>
      <c r="D44" s="35" t="str">
        <f>IF('BORANG PEREKODAN'!D46="","",'BORANG PEREKODAN'!D46)</f>
        <v/>
      </c>
      <c r="E44" s="34" t="str">
        <f>IF('BORANG PEREKODAN'!E46="","",'BORANG PEREKODAN'!E46)</f>
        <v/>
      </c>
      <c r="F44" s="37"/>
      <c r="G44" s="17"/>
      <c r="H44" s="17"/>
      <c r="I44" s="37"/>
    </row>
    <row r="45" spans="1:9" ht="30" customHeight="1">
      <c r="A45" s="41"/>
      <c r="B45" s="36">
        <f>IF('BORANG PEREKODAN'!B47="","",'BORANG PEREKODAN'!B47)</f>
        <v>33</v>
      </c>
      <c r="C45" s="34" t="str">
        <f>IF('BORANG PEREKODAN'!C47="","",'BORANG PEREKODAN'!C47)</f>
        <v/>
      </c>
      <c r="D45" s="35" t="str">
        <f>IF('BORANG PEREKODAN'!D47="","",'BORANG PEREKODAN'!D47)</f>
        <v/>
      </c>
      <c r="E45" s="34" t="str">
        <f>IF('BORANG PEREKODAN'!E47="","",'BORANG PEREKODAN'!E47)</f>
        <v/>
      </c>
      <c r="F45" s="37"/>
      <c r="G45" s="17"/>
      <c r="H45" s="17"/>
      <c r="I45" s="37"/>
    </row>
    <row r="46" spans="1:9" ht="30" customHeight="1">
      <c r="A46" s="41"/>
      <c r="B46" s="36">
        <f>IF('BORANG PEREKODAN'!B48="","",'BORANG PEREKODAN'!B48)</f>
        <v>34</v>
      </c>
      <c r="C46" s="34" t="str">
        <f>IF('BORANG PEREKODAN'!C48="","",'BORANG PEREKODAN'!C48)</f>
        <v/>
      </c>
      <c r="D46" s="35" t="str">
        <f>IF('BORANG PEREKODAN'!D48="","",'BORANG PEREKODAN'!D48)</f>
        <v/>
      </c>
      <c r="E46" s="34" t="str">
        <f>IF('BORANG PEREKODAN'!E48="","",'BORANG PEREKODAN'!E48)</f>
        <v/>
      </c>
      <c r="F46" s="37"/>
      <c r="G46" s="17"/>
      <c r="H46" s="17"/>
      <c r="I46" s="37"/>
    </row>
    <row r="47" spans="1:9" ht="30" customHeight="1">
      <c r="A47" s="41"/>
      <c r="B47" s="36">
        <f>IF('BORANG PEREKODAN'!B49="","",'BORANG PEREKODAN'!B49)</f>
        <v>35</v>
      </c>
      <c r="C47" s="34" t="str">
        <f>IF('BORANG PEREKODAN'!C49="","",'BORANG PEREKODAN'!C49)</f>
        <v/>
      </c>
      <c r="D47" s="35" t="str">
        <f>IF('BORANG PEREKODAN'!D49="","",'BORANG PEREKODAN'!D49)</f>
        <v/>
      </c>
      <c r="E47" s="34" t="str">
        <f>IF('BORANG PEREKODAN'!E49="","",'BORANG PEREKODAN'!E49)</f>
        <v/>
      </c>
      <c r="F47" s="37"/>
      <c r="G47" s="17"/>
      <c r="H47" s="17"/>
      <c r="I47" s="37"/>
    </row>
    <row r="48" spans="1:9" ht="30" customHeight="1">
      <c r="A48" s="41"/>
      <c r="B48" s="36">
        <f>IF('BORANG PEREKODAN'!B50="","",'BORANG PEREKODAN'!B50)</f>
        <v>36</v>
      </c>
      <c r="C48" s="34" t="str">
        <f>IF('BORANG PEREKODAN'!C50="","",'BORANG PEREKODAN'!C50)</f>
        <v/>
      </c>
      <c r="D48" s="35" t="str">
        <f>IF('BORANG PEREKODAN'!D50="","",'BORANG PEREKODAN'!D50)</f>
        <v/>
      </c>
      <c r="E48" s="34" t="str">
        <f>IF('BORANG PEREKODAN'!E50="","",'BORANG PEREKODAN'!E50)</f>
        <v/>
      </c>
      <c r="F48" s="37"/>
      <c r="G48" s="17"/>
      <c r="H48" s="17"/>
      <c r="I48" s="37"/>
    </row>
    <row r="49" spans="1:10" ht="30" customHeight="1">
      <c r="A49" s="41"/>
      <c r="B49" s="36">
        <f>IF('BORANG PEREKODAN'!B51="","",'BORANG PEREKODAN'!B51)</f>
        <v>37</v>
      </c>
      <c r="C49" s="34" t="str">
        <f>IF('BORANG PEREKODAN'!C51="","",'BORANG PEREKODAN'!C51)</f>
        <v/>
      </c>
      <c r="D49" s="35" t="str">
        <f>IF('BORANG PEREKODAN'!D51="","",'BORANG PEREKODAN'!D51)</f>
        <v/>
      </c>
      <c r="E49" s="34" t="str">
        <f>IF('BORANG PEREKODAN'!E51="","",'BORANG PEREKODAN'!E51)</f>
        <v/>
      </c>
      <c r="F49" s="37"/>
      <c r="G49" s="17"/>
      <c r="H49" s="17"/>
      <c r="I49" s="37"/>
    </row>
    <row r="50" spans="1:10" ht="30" customHeight="1">
      <c r="A50" s="41"/>
      <c r="B50" s="36">
        <f>IF('BORANG PEREKODAN'!B52="","",'BORANG PEREKODAN'!B52)</f>
        <v>38</v>
      </c>
      <c r="C50" s="34" t="str">
        <f>IF('BORANG PEREKODAN'!C52="","",'BORANG PEREKODAN'!C52)</f>
        <v/>
      </c>
      <c r="D50" s="35" t="str">
        <f>IF('BORANG PEREKODAN'!D52="","",'BORANG PEREKODAN'!D52)</f>
        <v/>
      </c>
      <c r="E50" s="34" t="str">
        <f>IF('BORANG PEREKODAN'!E52="","",'BORANG PEREKODAN'!E52)</f>
        <v/>
      </c>
      <c r="F50" s="37"/>
      <c r="G50" s="17"/>
      <c r="H50" s="17"/>
      <c r="I50" s="37"/>
    </row>
    <row r="51" spans="1:10" ht="30" customHeight="1">
      <c r="A51" s="41"/>
      <c r="B51" s="36">
        <f>IF('BORANG PEREKODAN'!B53="","",'BORANG PEREKODAN'!B53)</f>
        <v>39</v>
      </c>
      <c r="C51" s="34" t="str">
        <f>IF('BORANG PEREKODAN'!C53="","",'BORANG PEREKODAN'!C53)</f>
        <v/>
      </c>
      <c r="D51" s="35" t="str">
        <f>IF('BORANG PEREKODAN'!D53="","",'BORANG PEREKODAN'!D53)</f>
        <v/>
      </c>
      <c r="E51" s="34" t="str">
        <f>IF('BORANG PEREKODAN'!E53="","",'BORANG PEREKODAN'!E53)</f>
        <v/>
      </c>
      <c r="F51" s="37"/>
      <c r="G51" s="17"/>
      <c r="H51" s="17"/>
      <c r="I51" s="37"/>
    </row>
    <row r="52" spans="1:10" ht="30" customHeight="1">
      <c r="A52" s="41"/>
      <c r="B52" s="36">
        <f>IF('BORANG PEREKODAN'!B54="","",'BORANG PEREKODAN'!B54)</f>
        <v>40</v>
      </c>
      <c r="C52" s="34" t="str">
        <f>IF('BORANG PEREKODAN'!C54="","",'BORANG PEREKODAN'!C54)</f>
        <v/>
      </c>
      <c r="D52" s="35" t="str">
        <f>IF('BORANG PEREKODAN'!D54="","",'BORANG PEREKODAN'!D54)</f>
        <v/>
      </c>
      <c r="E52" s="34" t="str">
        <f>IF('BORANG PEREKODAN'!E54="","",'BORANG PEREKODAN'!E54)</f>
        <v/>
      </c>
      <c r="F52" s="37"/>
      <c r="G52" s="17"/>
      <c r="H52" s="17"/>
      <c r="I52" s="37"/>
    </row>
    <row r="53" spans="1:10" ht="30" customHeight="1">
      <c r="A53" s="41"/>
      <c r="B53" s="36">
        <f>IF('BORANG PEREKODAN'!B55="","",'BORANG PEREKODAN'!B55)</f>
        <v>41</v>
      </c>
      <c r="C53" s="34" t="str">
        <f>IF('BORANG PEREKODAN'!C55="","",'BORANG PEREKODAN'!C55)</f>
        <v/>
      </c>
      <c r="D53" s="35" t="str">
        <f>IF('BORANG PEREKODAN'!D55="","",'BORANG PEREKODAN'!D55)</f>
        <v/>
      </c>
      <c r="E53" s="34" t="str">
        <f>IF('BORANG PEREKODAN'!E55="","",'BORANG PEREKODAN'!E55)</f>
        <v/>
      </c>
      <c r="F53" s="37"/>
      <c r="G53" s="17"/>
      <c r="H53" s="17"/>
      <c r="I53" s="37"/>
    </row>
    <row r="54" spans="1:10" ht="30" customHeight="1">
      <c r="A54" s="41"/>
      <c r="B54" s="36">
        <f>IF('BORANG PEREKODAN'!B56="","",'BORANG PEREKODAN'!B56)</f>
        <v>42</v>
      </c>
      <c r="C54" s="34" t="str">
        <f>IF('BORANG PEREKODAN'!C56="","",'BORANG PEREKODAN'!C56)</f>
        <v/>
      </c>
      <c r="D54" s="35" t="str">
        <f>IF('BORANG PEREKODAN'!D56="","",'BORANG PEREKODAN'!D56)</f>
        <v/>
      </c>
      <c r="E54" s="34" t="str">
        <f>IF('BORANG PEREKODAN'!E56="","",'BORANG PEREKODAN'!E56)</f>
        <v/>
      </c>
      <c r="F54" s="37"/>
      <c r="G54" s="17"/>
      <c r="H54" s="17"/>
      <c r="I54" s="37"/>
    </row>
    <row r="55" spans="1:10" ht="30" customHeight="1">
      <c r="A55" s="41"/>
      <c r="B55" s="36">
        <f>IF('BORANG PEREKODAN'!B57="","",'BORANG PEREKODAN'!B57)</f>
        <v>43</v>
      </c>
      <c r="C55" s="34" t="str">
        <f>IF('BORANG PEREKODAN'!C57="","",'BORANG PEREKODAN'!C57)</f>
        <v/>
      </c>
      <c r="D55" s="35" t="str">
        <f>IF('BORANG PEREKODAN'!D57="","",'BORANG PEREKODAN'!D57)</f>
        <v/>
      </c>
      <c r="E55" s="34" t="str">
        <f>IF('BORANG PEREKODAN'!E57="","",'BORANG PEREKODAN'!E57)</f>
        <v/>
      </c>
      <c r="F55" s="37"/>
      <c r="G55" s="17"/>
      <c r="H55" s="17"/>
      <c r="I55" s="37"/>
    </row>
    <row r="56" spans="1:10" ht="30" customHeight="1">
      <c r="A56" s="41"/>
      <c r="B56" s="36">
        <f>IF('BORANG PEREKODAN'!B58="","",'BORANG PEREKODAN'!B58)</f>
        <v>44</v>
      </c>
      <c r="C56" s="34" t="str">
        <f>IF('BORANG PEREKODAN'!C58="","",'BORANG PEREKODAN'!C58)</f>
        <v/>
      </c>
      <c r="D56" s="35" t="str">
        <f>IF('BORANG PEREKODAN'!D58="","",'BORANG PEREKODAN'!D58)</f>
        <v/>
      </c>
      <c r="E56" s="34" t="str">
        <f>IF('BORANG PEREKODAN'!E58="","",'BORANG PEREKODAN'!E58)</f>
        <v/>
      </c>
      <c r="F56" s="37"/>
      <c r="G56" s="17"/>
      <c r="H56" s="17"/>
      <c r="I56" s="37"/>
    </row>
    <row r="57" spans="1:10" ht="30" customHeight="1">
      <c r="A57" s="41"/>
      <c r="B57" s="36">
        <f>IF('BORANG PEREKODAN'!B59="","",'BORANG PEREKODAN'!B59)</f>
        <v>45</v>
      </c>
      <c r="C57" s="34" t="str">
        <f>IF('BORANG PEREKODAN'!C59="","",'BORANG PEREKODAN'!C59)</f>
        <v/>
      </c>
      <c r="D57" s="35" t="str">
        <f>IF('BORANG PEREKODAN'!D59="","",'BORANG PEREKODAN'!D59)</f>
        <v/>
      </c>
      <c r="E57" s="34" t="str">
        <f>IF('BORANG PEREKODAN'!E59="","",'BORANG PEREKODAN'!E59)</f>
        <v/>
      </c>
      <c r="F57" s="37"/>
      <c r="G57" s="17"/>
      <c r="H57" s="17"/>
      <c r="I57" s="37"/>
    </row>
    <row r="58" spans="1:10" ht="30" customHeight="1">
      <c r="A58" s="42"/>
      <c r="B58" s="36">
        <f>IF('BORANG PEREKODAN'!B60="","",'BORANG PEREKODAN'!B60)</f>
        <v>46</v>
      </c>
      <c r="C58" s="34" t="str">
        <f>IF('BORANG PEREKODAN'!C60="","",'BORANG PEREKODAN'!C60)</f>
        <v/>
      </c>
      <c r="D58" s="35" t="str">
        <f>IF('BORANG PEREKODAN'!D60="","",'BORANG PEREKODAN'!D60)</f>
        <v/>
      </c>
      <c r="E58" s="34" t="str">
        <f>IF('BORANG PEREKODAN'!E60="","",'BORANG PEREKODAN'!E60)</f>
        <v/>
      </c>
      <c r="F58" s="37"/>
      <c r="G58" s="17"/>
      <c r="H58" s="17"/>
      <c r="I58" s="37"/>
      <c r="J58" s="42"/>
    </row>
    <row r="59" spans="1:10" ht="30" customHeight="1">
      <c r="A59" s="42"/>
      <c r="B59" s="36">
        <f>IF('BORANG PEREKODAN'!B61="","",'BORANG PEREKODAN'!B61)</f>
        <v>47</v>
      </c>
      <c r="C59" s="34" t="str">
        <f>IF('BORANG PEREKODAN'!C61="","",'BORANG PEREKODAN'!C61)</f>
        <v/>
      </c>
      <c r="D59" s="35" t="str">
        <f>IF('BORANG PEREKODAN'!D61="","",'BORANG PEREKODAN'!D61)</f>
        <v/>
      </c>
      <c r="E59" s="34" t="str">
        <f>IF('BORANG PEREKODAN'!E61="","",'BORANG PEREKODAN'!E61)</f>
        <v/>
      </c>
      <c r="F59" s="37"/>
      <c r="G59" s="17"/>
      <c r="H59" s="17"/>
      <c r="I59" s="37"/>
      <c r="J59" s="42"/>
    </row>
    <row r="60" spans="1:10" ht="25.5" customHeight="1">
      <c r="B60" s="36">
        <f>IF('BORANG PEREKODAN'!B62="","",'BORANG PEREKODAN'!B62)</f>
        <v>48</v>
      </c>
      <c r="C60" s="34" t="str">
        <f>IF('BORANG PEREKODAN'!C62="","",'BORANG PEREKODAN'!C62)</f>
        <v/>
      </c>
      <c r="D60" s="35" t="str">
        <f>IF('BORANG PEREKODAN'!D62="","",'BORANG PEREKODAN'!D62)</f>
        <v/>
      </c>
      <c r="E60" s="34" t="str">
        <f>IF('BORANG PEREKODAN'!E62="","",'BORANG PEREKODAN'!E62)</f>
        <v/>
      </c>
      <c r="F60" s="37"/>
      <c r="G60" s="17"/>
      <c r="H60" s="17"/>
      <c r="I60" s="37"/>
    </row>
    <row r="61" spans="1:10" ht="26.25" customHeight="1">
      <c r="B61" s="36">
        <f>IF('BORANG PEREKODAN'!B63="","",'BORANG PEREKODAN'!B63)</f>
        <v>49</v>
      </c>
      <c r="C61" s="34" t="str">
        <f>IF('BORANG PEREKODAN'!C63="","",'BORANG PEREKODAN'!C63)</f>
        <v/>
      </c>
      <c r="D61" s="35" t="str">
        <f>IF('BORANG PEREKODAN'!D63="","",'BORANG PEREKODAN'!D63)</f>
        <v/>
      </c>
      <c r="E61" s="34" t="str">
        <f>IF('BORANG PEREKODAN'!E63="","",'BORANG PEREKODAN'!E63)</f>
        <v/>
      </c>
      <c r="F61" s="37"/>
      <c r="G61" s="17"/>
      <c r="H61" s="17"/>
      <c r="I61" s="37"/>
    </row>
    <row r="62" spans="1:10" ht="26.25" customHeight="1" thickBot="1">
      <c r="B62" s="38">
        <f>IF('BORANG PEREKODAN'!B64="","",'BORANG PEREKODAN'!B64)</f>
        <v>50</v>
      </c>
      <c r="C62" s="39" t="str">
        <f>IF('BORANG PEREKODAN'!C64="","",'BORANG PEREKODAN'!C64)</f>
        <v/>
      </c>
      <c r="D62" s="40" t="str">
        <f>IF('BORANG PEREKODAN'!D64="","",'BORANG PEREKODAN'!D64)</f>
        <v/>
      </c>
      <c r="E62" s="39" t="str">
        <f>IF('BORANG PEREKODAN'!E64="","",'BORANG PEREKODAN'!E64)</f>
        <v/>
      </c>
      <c r="F62" s="75"/>
      <c r="G62" s="76"/>
      <c r="H62" s="76"/>
      <c r="I62" s="75"/>
    </row>
    <row r="63" spans="1:10">
      <c r="B63" s="4"/>
      <c r="C63" s="4"/>
      <c r="D63" s="4"/>
      <c r="E63" s="4"/>
      <c r="F63" s="4"/>
      <c r="G63" s="4"/>
      <c r="H63" s="4"/>
      <c r="I63" s="4"/>
    </row>
    <row r="64" spans="1:10">
      <c r="B64" s="4"/>
      <c r="C64" s="4"/>
      <c r="D64" s="4"/>
      <c r="E64" s="4"/>
      <c r="F64" s="4"/>
      <c r="G64" s="4"/>
      <c r="H64" s="4"/>
      <c r="I64" s="4"/>
    </row>
  </sheetData>
  <mergeCells count="7">
    <mergeCell ref="A1:J1"/>
    <mergeCell ref="B11:B12"/>
    <mergeCell ref="C11:C12"/>
    <mergeCell ref="D11:D12"/>
    <mergeCell ref="E11:E12"/>
    <mergeCell ref="F11:F12"/>
    <mergeCell ref="G11:I11"/>
  </mergeCells>
  <phoneticPr fontId="6" type="noConversion"/>
  <dataValidations count="2">
    <dataValidation type="list" allowBlank="1" showInputMessage="1" showErrorMessage="1" error="Pilih Band Penguasaan Murid" sqref="G13:I62">
      <formula1>$R$3:$R$8</formula1>
    </dataValidation>
    <dataValidation type="list" allowBlank="1" showInputMessage="1" showErrorMessage="1" error="Pilih Gred Pencapaian Murid" sqref="F13:F62">
      <formula1>$S$3:$S$8</formula1>
    </dataValidation>
  </dataValidations>
  <pageMargins left="0.38" right="0.28000000000000003" top="0.74803149606299202" bottom="0.74803149606299202" header="0.31496062992126" footer="0.31496062992126"/>
  <pageSetup paperSize="9" scale="35" orientation="portrait" horizontalDpi="4294967293" verticalDpi="4294967293" r:id="rId1"/>
</worksheet>
</file>

<file path=xl/worksheets/sheet19.xml><?xml version="1.0" encoding="utf-8"?>
<worksheet xmlns="http://schemas.openxmlformats.org/spreadsheetml/2006/main" xmlns:r="http://schemas.openxmlformats.org/officeDocument/2006/relationships">
  <sheetPr codeName="Sheet14">
    <tabColor theme="1"/>
  </sheetPr>
  <dimension ref="A1:S64"/>
  <sheetViews>
    <sheetView showGridLines="0" showRowColHeaders="0" view="pageBreakPreview" zoomScaleNormal="60" zoomScaleSheetLayoutView="100" workbookViewId="0">
      <selection activeCell="E13" sqref="E13"/>
    </sheetView>
  </sheetViews>
  <sheetFormatPr defaultColWidth="9.125" defaultRowHeight="14.25"/>
  <cols>
    <col min="1" max="1" width="9.125" style="43"/>
    <col min="2" max="2" width="6.75" style="1" customWidth="1"/>
    <col min="3" max="3" width="26" style="2" customWidth="1"/>
    <col min="4" max="4" width="51.75" style="1" customWidth="1"/>
    <col min="5" max="5" width="5.375" style="1" bestFit="1" customWidth="1"/>
    <col min="6" max="6" width="16.25" style="1" customWidth="1"/>
    <col min="7" max="7" width="15.625" style="1" customWidth="1"/>
    <col min="8" max="8" width="10.25" style="1" customWidth="1"/>
    <col min="9" max="9" width="8.625" style="1" customWidth="1"/>
    <col min="10" max="10" width="9.125" style="43"/>
    <col min="11" max="17" width="9.125" style="1"/>
    <col min="18" max="18" width="9.125" style="1" hidden="1" customWidth="1"/>
    <col min="19" max="19" width="0" style="1" hidden="1" customWidth="1"/>
    <col min="20" max="16384" width="9.125" style="1"/>
  </cols>
  <sheetData>
    <row r="1" spans="1:19" s="45" customFormat="1" ht="20.25" customHeight="1">
      <c r="A1" s="192" t="s">
        <v>34</v>
      </c>
      <c r="B1" s="192"/>
      <c r="C1" s="192"/>
      <c r="D1" s="192"/>
      <c r="E1" s="192"/>
      <c r="F1" s="192"/>
      <c r="G1" s="192"/>
      <c r="H1" s="192"/>
      <c r="I1" s="192"/>
      <c r="J1" s="192"/>
    </row>
    <row r="2" spans="1:19" s="45" customFormat="1" ht="20.25" customHeight="1">
      <c r="A2" s="41"/>
      <c r="B2" s="61" t="s">
        <v>9</v>
      </c>
      <c r="C2" s="44"/>
      <c r="D2" s="15">
        <f>'BORANG PEREKODAN'!D2</f>
        <v>2017</v>
      </c>
      <c r="E2" s="44"/>
      <c r="F2" s="44"/>
      <c r="G2" s="44"/>
      <c r="H2" s="44"/>
      <c r="I2" s="44"/>
      <c r="J2" s="43"/>
    </row>
    <row r="3" spans="1:19" s="43" customFormat="1" ht="20.25" customHeight="1">
      <c r="A3" s="41"/>
      <c r="B3" s="61" t="s">
        <v>10</v>
      </c>
      <c r="C3" s="44"/>
      <c r="D3" s="16" t="str">
        <f>'BORANG PEREKODAN'!D3</f>
        <v>SJK(C)  FOON YEW 1</v>
      </c>
      <c r="E3" s="44"/>
      <c r="F3" s="44"/>
      <c r="G3" s="44"/>
      <c r="H3" s="44"/>
      <c r="I3" s="44"/>
      <c r="R3" s="62">
        <v>1</v>
      </c>
      <c r="S3" s="62" t="s">
        <v>19</v>
      </c>
    </row>
    <row r="4" spans="1:19" s="43" customFormat="1" ht="21" customHeight="1">
      <c r="A4" s="41"/>
      <c r="B4" s="61" t="s">
        <v>7</v>
      </c>
      <c r="C4" s="44"/>
      <c r="D4" s="16">
        <f>'BORANG PEREKODAN'!D4</f>
        <v>0</v>
      </c>
      <c r="E4" s="44"/>
      <c r="F4" s="44"/>
      <c r="G4" s="44"/>
      <c r="H4" s="44"/>
      <c r="I4" s="44"/>
      <c r="R4" s="62">
        <v>2</v>
      </c>
      <c r="S4" s="62" t="s">
        <v>20</v>
      </c>
    </row>
    <row r="5" spans="1:19" s="43" customFormat="1" ht="21" customHeight="1">
      <c r="A5" s="41"/>
      <c r="B5" s="61" t="s">
        <v>6</v>
      </c>
      <c r="C5" s="44"/>
      <c r="D5" s="16" t="s">
        <v>479</v>
      </c>
      <c r="E5" s="44"/>
      <c r="F5" s="44"/>
      <c r="G5" s="44"/>
      <c r="H5" s="44"/>
      <c r="I5" s="44"/>
      <c r="R5" s="62">
        <v>3</v>
      </c>
      <c r="S5" s="62" t="s">
        <v>21</v>
      </c>
    </row>
    <row r="6" spans="1:19" s="43" customFormat="1" ht="21" customHeight="1">
      <c r="A6" s="41"/>
      <c r="B6" s="61" t="s">
        <v>11</v>
      </c>
      <c r="C6" s="44"/>
      <c r="D6" s="16"/>
      <c r="E6" s="44"/>
      <c r="F6" s="44"/>
      <c r="G6" s="44"/>
      <c r="H6" s="44"/>
      <c r="I6" s="44"/>
      <c r="R6" s="62">
        <v>4</v>
      </c>
      <c r="S6" s="62" t="s">
        <v>22</v>
      </c>
    </row>
    <row r="7" spans="1:19" s="43" customFormat="1" ht="21" customHeight="1">
      <c r="A7" s="41"/>
      <c r="B7" s="46"/>
      <c r="C7" s="44"/>
      <c r="D7" s="44"/>
      <c r="E7" s="44"/>
      <c r="F7" s="44"/>
      <c r="G7" s="44"/>
      <c r="H7" s="44"/>
      <c r="I7" s="44"/>
      <c r="R7" s="62">
        <v>5</v>
      </c>
      <c r="S7" s="62" t="s">
        <v>23</v>
      </c>
    </row>
    <row r="8" spans="1:19" ht="21" customHeight="1">
      <c r="A8" s="41"/>
      <c r="B8" s="46"/>
      <c r="C8" s="44"/>
      <c r="D8" s="44"/>
      <c r="E8" s="44"/>
      <c r="F8" s="44"/>
      <c r="G8" s="44"/>
      <c r="H8" s="44"/>
      <c r="I8" s="44"/>
      <c r="R8" s="63" t="s">
        <v>17</v>
      </c>
      <c r="S8" s="63" t="s">
        <v>36</v>
      </c>
    </row>
    <row r="9" spans="1:19" ht="21.75" customHeight="1">
      <c r="A9" s="41"/>
      <c r="B9" s="46"/>
      <c r="C9" s="44"/>
      <c r="D9" s="44"/>
      <c r="E9" s="44"/>
      <c r="F9" s="44"/>
      <c r="G9" s="44"/>
      <c r="H9" s="44"/>
      <c r="I9" s="44"/>
    </row>
    <row r="10" spans="1:19" ht="30" customHeight="1" thickBot="1">
      <c r="A10" s="41"/>
      <c r="B10" s="43"/>
      <c r="C10" s="47"/>
      <c r="D10" s="43"/>
      <c r="E10" s="43"/>
      <c r="F10" s="44"/>
      <c r="G10" s="44"/>
      <c r="H10" s="66" t="s">
        <v>18</v>
      </c>
      <c r="I10" s="43"/>
    </row>
    <row r="11" spans="1:19" ht="30" customHeight="1">
      <c r="A11" s="41"/>
      <c r="B11" s="193" t="s">
        <v>0</v>
      </c>
      <c r="C11" s="197" t="s">
        <v>14</v>
      </c>
      <c r="D11" s="195" t="s">
        <v>3</v>
      </c>
      <c r="E11" s="199" t="s">
        <v>2</v>
      </c>
      <c r="F11" s="204" t="s">
        <v>35</v>
      </c>
      <c r="G11" s="201" t="str">
        <f>'PENYATAAN DESKRIPTOR BC'!B4</f>
        <v>KEMAHIRAN</v>
      </c>
      <c r="H11" s="202"/>
      <c r="I11" s="203"/>
    </row>
    <row r="12" spans="1:19" ht="30" customHeight="1" thickBot="1">
      <c r="A12" s="41"/>
      <c r="B12" s="194"/>
      <c r="C12" s="198"/>
      <c r="D12" s="196"/>
      <c r="E12" s="200"/>
      <c r="F12" s="205"/>
      <c r="G12" s="95" t="str">
        <f>'PENYATAAN DESKRIPTOR BC'!C4</f>
        <v>听说</v>
      </c>
      <c r="H12" s="95" t="str">
        <f>'PENYATAAN DESKRIPTOR BC'!C14</f>
        <v>阅读</v>
      </c>
      <c r="I12" s="96" t="str">
        <f>'PENYATAAN DESKRIPTOR BC'!C24</f>
        <v>书写</v>
      </c>
    </row>
    <row r="13" spans="1:19" ht="30" customHeight="1" thickTop="1">
      <c r="A13" s="41"/>
      <c r="B13" s="89">
        <f>IF('BORANG PEREKODAN'!B15="","",'BORANG PEREKODAN'!B15)</f>
        <v>1</v>
      </c>
      <c r="C13" s="90" t="str">
        <f>IF('BORANG PEREKODAN'!C15="","",'BORANG PEREKODAN'!C15)</f>
        <v/>
      </c>
      <c r="D13" s="91" t="str">
        <f>IF('BORANG PEREKODAN'!D15="","",'BORANG PEREKODAN'!D15)</f>
        <v/>
      </c>
      <c r="E13" s="90" t="str">
        <f>IF('BORANG PEREKODAN'!E15="","",'BORANG PEREKODAN'!E15)</f>
        <v/>
      </c>
      <c r="F13" s="94"/>
      <c r="G13" s="93"/>
      <c r="H13" s="93"/>
      <c r="I13" s="94"/>
    </row>
    <row r="14" spans="1:19" ht="30" customHeight="1">
      <c r="A14" s="41"/>
      <c r="B14" s="36">
        <f>IF('BORANG PEREKODAN'!B16="","",'BORANG PEREKODAN'!B16)</f>
        <v>2</v>
      </c>
      <c r="C14" s="34" t="str">
        <f>IF('BORANG PEREKODAN'!C16="","",'BORANG PEREKODAN'!C16)</f>
        <v/>
      </c>
      <c r="D14" s="35" t="str">
        <f>IF('BORANG PEREKODAN'!D16="","",'BORANG PEREKODAN'!D16)</f>
        <v/>
      </c>
      <c r="E14" s="34" t="str">
        <f>IF('BORANG PEREKODAN'!E16="","",'BORANG PEREKODAN'!E16)</f>
        <v/>
      </c>
      <c r="F14" s="37"/>
      <c r="G14" s="17"/>
      <c r="H14" s="17"/>
      <c r="I14" s="37"/>
    </row>
    <row r="15" spans="1:19" ht="30" customHeight="1">
      <c r="A15" s="41"/>
      <c r="B15" s="36">
        <f>IF('BORANG PEREKODAN'!B17="","",'BORANG PEREKODAN'!B17)</f>
        <v>3</v>
      </c>
      <c r="C15" s="34" t="str">
        <f>IF('BORANG PEREKODAN'!C17="","",'BORANG PEREKODAN'!C17)</f>
        <v/>
      </c>
      <c r="D15" s="35" t="str">
        <f>IF('BORANG PEREKODAN'!D17="","",'BORANG PEREKODAN'!D17)</f>
        <v/>
      </c>
      <c r="E15" s="34" t="str">
        <f>IF('BORANG PEREKODAN'!E17="","",'BORANG PEREKODAN'!E17)</f>
        <v/>
      </c>
      <c r="F15" s="37"/>
      <c r="G15" s="17"/>
      <c r="H15" s="17"/>
      <c r="I15" s="37"/>
    </row>
    <row r="16" spans="1:19" ht="30" customHeight="1">
      <c r="A16" s="41"/>
      <c r="B16" s="36">
        <f>IF('BORANG PEREKODAN'!B18="","",'BORANG PEREKODAN'!B18)</f>
        <v>4</v>
      </c>
      <c r="C16" s="34" t="str">
        <f>IF('BORANG PEREKODAN'!C18="","",'BORANG PEREKODAN'!C18)</f>
        <v/>
      </c>
      <c r="D16" s="35" t="str">
        <f>IF('BORANG PEREKODAN'!D18="","",'BORANG PEREKODAN'!D18)</f>
        <v/>
      </c>
      <c r="E16" s="34" t="str">
        <f>IF('BORANG PEREKODAN'!E18="","",'BORANG PEREKODAN'!E18)</f>
        <v/>
      </c>
      <c r="F16" s="37"/>
      <c r="G16" s="17"/>
      <c r="H16" s="17"/>
      <c r="I16" s="37"/>
    </row>
    <row r="17" spans="1:9" ht="30" customHeight="1">
      <c r="A17" s="41"/>
      <c r="B17" s="36">
        <f>IF('BORANG PEREKODAN'!B19="","",'BORANG PEREKODAN'!B19)</f>
        <v>5</v>
      </c>
      <c r="C17" s="34" t="str">
        <f>IF('BORANG PEREKODAN'!C19="","",'BORANG PEREKODAN'!C19)</f>
        <v/>
      </c>
      <c r="D17" s="35" t="str">
        <f>IF('BORANG PEREKODAN'!D19="","",'BORANG PEREKODAN'!D19)</f>
        <v/>
      </c>
      <c r="E17" s="34" t="str">
        <f>IF('BORANG PEREKODAN'!E19="","",'BORANG PEREKODAN'!E19)</f>
        <v/>
      </c>
      <c r="F17" s="37"/>
      <c r="G17" s="17"/>
      <c r="H17" s="17"/>
      <c r="I17" s="37"/>
    </row>
    <row r="18" spans="1:9" ht="30" customHeight="1">
      <c r="A18" s="41"/>
      <c r="B18" s="36">
        <f>IF('BORANG PEREKODAN'!B20="","",'BORANG PEREKODAN'!B20)</f>
        <v>6</v>
      </c>
      <c r="C18" s="34" t="str">
        <f>IF('BORANG PEREKODAN'!C20="","",'BORANG PEREKODAN'!C20)</f>
        <v/>
      </c>
      <c r="D18" s="35" t="str">
        <f>IF('BORANG PEREKODAN'!D20="","",'BORANG PEREKODAN'!D20)</f>
        <v/>
      </c>
      <c r="E18" s="34" t="str">
        <f>IF('BORANG PEREKODAN'!E20="","",'BORANG PEREKODAN'!E20)</f>
        <v/>
      </c>
      <c r="F18" s="37"/>
      <c r="G18" s="17"/>
      <c r="H18" s="17"/>
      <c r="I18" s="37"/>
    </row>
    <row r="19" spans="1:9" ht="30" customHeight="1">
      <c r="A19" s="41"/>
      <c r="B19" s="36">
        <f>IF('BORANG PEREKODAN'!B21="","",'BORANG PEREKODAN'!B21)</f>
        <v>7</v>
      </c>
      <c r="C19" s="34" t="str">
        <f>IF('BORANG PEREKODAN'!C21="","",'BORANG PEREKODAN'!C21)</f>
        <v/>
      </c>
      <c r="D19" s="35" t="str">
        <f>IF('BORANG PEREKODAN'!D21="","",'BORANG PEREKODAN'!D21)</f>
        <v/>
      </c>
      <c r="E19" s="34" t="str">
        <f>IF('BORANG PEREKODAN'!E21="","",'BORANG PEREKODAN'!E21)</f>
        <v/>
      </c>
      <c r="F19" s="37"/>
      <c r="G19" s="17"/>
      <c r="H19" s="17"/>
      <c r="I19" s="37"/>
    </row>
    <row r="20" spans="1:9" ht="30" customHeight="1">
      <c r="A20" s="41"/>
      <c r="B20" s="36">
        <f>IF('BORANG PEREKODAN'!B22="","",'BORANG PEREKODAN'!B22)</f>
        <v>8</v>
      </c>
      <c r="C20" s="34" t="str">
        <f>IF('BORANG PEREKODAN'!C22="","",'BORANG PEREKODAN'!C22)</f>
        <v/>
      </c>
      <c r="D20" s="35" t="str">
        <f>IF('BORANG PEREKODAN'!D22="","",'BORANG PEREKODAN'!D22)</f>
        <v/>
      </c>
      <c r="E20" s="34" t="str">
        <f>IF('BORANG PEREKODAN'!E22="","",'BORANG PEREKODAN'!E22)</f>
        <v/>
      </c>
      <c r="F20" s="37"/>
      <c r="G20" s="17"/>
      <c r="H20" s="17"/>
      <c r="I20" s="37"/>
    </row>
    <row r="21" spans="1:9" ht="30" customHeight="1">
      <c r="A21" s="41"/>
      <c r="B21" s="36">
        <f>IF('BORANG PEREKODAN'!B23="","",'BORANG PEREKODAN'!B23)</f>
        <v>9</v>
      </c>
      <c r="C21" s="34" t="str">
        <f>IF('BORANG PEREKODAN'!C23="","",'BORANG PEREKODAN'!C23)</f>
        <v/>
      </c>
      <c r="D21" s="35" t="str">
        <f>IF('BORANG PEREKODAN'!D23="","",'BORANG PEREKODAN'!D23)</f>
        <v/>
      </c>
      <c r="E21" s="34" t="str">
        <f>IF('BORANG PEREKODAN'!E23="","",'BORANG PEREKODAN'!E23)</f>
        <v/>
      </c>
      <c r="F21" s="37"/>
      <c r="G21" s="17"/>
      <c r="H21" s="17"/>
      <c r="I21" s="37"/>
    </row>
    <row r="22" spans="1:9" ht="30" customHeight="1">
      <c r="A22" s="41"/>
      <c r="B22" s="36">
        <f>IF('BORANG PEREKODAN'!B24="","",'BORANG PEREKODAN'!B24)</f>
        <v>10</v>
      </c>
      <c r="C22" s="34" t="str">
        <f>IF('BORANG PEREKODAN'!C24="","",'BORANG PEREKODAN'!C24)</f>
        <v/>
      </c>
      <c r="D22" s="35" t="str">
        <f>IF('BORANG PEREKODAN'!D24="","",'BORANG PEREKODAN'!D24)</f>
        <v/>
      </c>
      <c r="E22" s="34" t="str">
        <f>IF('BORANG PEREKODAN'!E24="","",'BORANG PEREKODAN'!E24)</f>
        <v/>
      </c>
      <c r="F22" s="37"/>
      <c r="G22" s="17"/>
      <c r="H22" s="17"/>
      <c r="I22" s="37"/>
    </row>
    <row r="23" spans="1:9" ht="30" customHeight="1">
      <c r="A23" s="41"/>
      <c r="B23" s="36">
        <f>IF('BORANG PEREKODAN'!B25="","",'BORANG PEREKODAN'!B25)</f>
        <v>11</v>
      </c>
      <c r="C23" s="34" t="str">
        <f>IF('BORANG PEREKODAN'!C25="","",'BORANG PEREKODAN'!C25)</f>
        <v/>
      </c>
      <c r="D23" s="35" t="str">
        <f>IF('BORANG PEREKODAN'!D25="","",'BORANG PEREKODAN'!D25)</f>
        <v/>
      </c>
      <c r="E23" s="34" t="str">
        <f>IF('BORANG PEREKODAN'!E25="","",'BORANG PEREKODAN'!E25)</f>
        <v/>
      </c>
      <c r="F23" s="37"/>
      <c r="G23" s="17"/>
      <c r="H23" s="17"/>
      <c r="I23" s="37"/>
    </row>
    <row r="24" spans="1:9" ht="30" customHeight="1">
      <c r="A24" s="41"/>
      <c r="B24" s="36">
        <f>IF('BORANG PEREKODAN'!B26="","",'BORANG PEREKODAN'!B26)</f>
        <v>12</v>
      </c>
      <c r="C24" s="34" t="str">
        <f>IF('BORANG PEREKODAN'!C26="","",'BORANG PEREKODAN'!C26)</f>
        <v/>
      </c>
      <c r="D24" s="35" t="str">
        <f>IF('BORANG PEREKODAN'!D26="","",'BORANG PEREKODAN'!D26)</f>
        <v/>
      </c>
      <c r="E24" s="34" t="str">
        <f>IF('BORANG PEREKODAN'!E26="","",'BORANG PEREKODAN'!E26)</f>
        <v/>
      </c>
      <c r="F24" s="37"/>
      <c r="G24" s="17"/>
      <c r="H24" s="17"/>
      <c r="I24" s="37"/>
    </row>
    <row r="25" spans="1:9" ht="30" customHeight="1">
      <c r="A25" s="41"/>
      <c r="B25" s="36">
        <f>IF('BORANG PEREKODAN'!B27="","",'BORANG PEREKODAN'!B27)</f>
        <v>13</v>
      </c>
      <c r="C25" s="34" t="str">
        <f>IF('BORANG PEREKODAN'!C27="","",'BORANG PEREKODAN'!C27)</f>
        <v/>
      </c>
      <c r="D25" s="35" t="str">
        <f>IF('BORANG PEREKODAN'!D27="","",'BORANG PEREKODAN'!D27)</f>
        <v/>
      </c>
      <c r="E25" s="34" t="str">
        <f>IF('BORANG PEREKODAN'!E27="","",'BORANG PEREKODAN'!E27)</f>
        <v/>
      </c>
      <c r="F25" s="37"/>
      <c r="G25" s="17"/>
      <c r="H25" s="17"/>
      <c r="I25" s="37"/>
    </row>
    <row r="26" spans="1:9" ht="30" customHeight="1">
      <c r="A26" s="41"/>
      <c r="B26" s="36">
        <f>IF('BORANG PEREKODAN'!B28="","",'BORANG PEREKODAN'!B28)</f>
        <v>14</v>
      </c>
      <c r="C26" s="34" t="str">
        <f>IF('BORANG PEREKODAN'!C28="","",'BORANG PEREKODAN'!C28)</f>
        <v/>
      </c>
      <c r="D26" s="35" t="str">
        <f>IF('BORANG PEREKODAN'!D28="","",'BORANG PEREKODAN'!D28)</f>
        <v/>
      </c>
      <c r="E26" s="34" t="str">
        <f>IF('BORANG PEREKODAN'!E28="","",'BORANG PEREKODAN'!E28)</f>
        <v/>
      </c>
      <c r="F26" s="37"/>
      <c r="G26" s="17"/>
      <c r="H26" s="17"/>
      <c r="I26" s="37"/>
    </row>
    <row r="27" spans="1:9" ht="30" customHeight="1">
      <c r="A27" s="41"/>
      <c r="B27" s="36">
        <f>IF('BORANG PEREKODAN'!B29="","",'BORANG PEREKODAN'!B29)</f>
        <v>15</v>
      </c>
      <c r="C27" s="34" t="str">
        <f>IF('BORANG PEREKODAN'!C29="","",'BORANG PEREKODAN'!C29)</f>
        <v/>
      </c>
      <c r="D27" s="35" t="str">
        <f>IF('BORANG PEREKODAN'!D29="","",'BORANG PEREKODAN'!D29)</f>
        <v/>
      </c>
      <c r="E27" s="34" t="str">
        <f>IF('BORANG PEREKODAN'!E29="","",'BORANG PEREKODAN'!E29)</f>
        <v/>
      </c>
      <c r="F27" s="37"/>
      <c r="G27" s="17"/>
      <c r="H27" s="17"/>
      <c r="I27" s="37"/>
    </row>
    <row r="28" spans="1:9" ht="30" customHeight="1">
      <c r="A28" s="41"/>
      <c r="B28" s="36">
        <f>IF('BORANG PEREKODAN'!B30="","",'BORANG PEREKODAN'!B30)</f>
        <v>16</v>
      </c>
      <c r="C28" s="34" t="str">
        <f>IF('BORANG PEREKODAN'!C30="","",'BORANG PEREKODAN'!C30)</f>
        <v/>
      </c>
      <c r="D28" s="35" t="str">
        <f>IF('BORANG PEREKODAN'!D30="","",'BORANG PEREKODAN'!D30)</f>
        <v/>
      </c>
      <c r="E28" s="34" t="str">
        <f>IF('BORANG PEREKODAN'!E30="","",'BORANG PEREKODAN'!E30)</f>
        <v/>
      </c>
      <c r="F28" s="37"/>
      <c r="G28" s="17"/>
      <c r="H28" s="17"/>
      <c r="I28" s="37"/>
    </row>
    <row r="29" spans="1:9" ht="30" customHeight="1">
      <c r="A29" s="41"/>
      <c r="B29" s="36">
        <f>IF('BORANG PEREKODAN'!B31="","",'BORANG PEREKODAN'!B31)</f>
        <v>17</v>
      </c>
      <c r="C29" s="34" t="str">
        <f>IF('BORANG PEREKODAN'!C31="","",'BORANG PEREKODAN'!C31)</f>
        <v/>
      </c>
      <c r="D29" s="35" t="str">
        <f>IF('BORANG PEREKODAN'!D31="","",'BORANG PEREKODAN'!D31)</f>
        <v/>
      </c>
      <c r="E29" s="34" t="str">
        <f>IF('BORANG PEREKODAN'!E31="","",'BORANG PEREKODAN'!E31)</f>
        <v/>
      </c>
      <c r="F29" s="37"/>
      <c r="G29" s="17"/>
      <c r="H29" s="17"/>
      <c r="I29" s="37"/>
    </row>
    <row r="30" spans="1:9" ht="30" customHeight="1">
      <c r="A30" s="41"/>
      <c r="B30" s="36">
        <f>IF('BORANG PEREKODAN'!B32="","",'BORANG PEREKODAN'!B32)</f>
        <v>18</v>
      </c>
      <c r="C30" s="34" t="str">
        <f>IF('BORANG PEREKODAN'!C32="","",'BORANG PEREKODAN'!C32)</f>
        <v/>
      </c>
      <c r="D30" s="35" t="str">
        <f>IF('BORANG PEREKODAN'!D32="","",'BORANG PEREKODAN'!D32)</f>
        <v/>
      </c>
      <c r="E30" s="34" t="str">
        <f>IF('BORANG PEREKODAN'!E32="","",'BORANG PEREKODAN'!E32)</f>
        <v/>
      </c>
      <c r="F30" s="37"/>
      <c r="G30" s="17"/>
      <c r="H30" s="17"/>
      <c r="I30" s="37"/>
    </row>
    <row r="31" spans="1:9" ht="30" customHeight="1">
      <c r="A31" s="41"/>
      <c r="B31" s="36">
        <f>IF('BORANG PEREKODAN'!B33="","",'BORANG PEREKODAN'!B33)</f>
        <v>19</v>
      </c>
      <c r="C31" s="34" t="str">
        <f>IF('BORANG PEREKODAN'!C33="","",'BORANG PEREKODAN'!C33)</f>
        <v/>
      </c>
      <c r="D31" s="35" t="str">
        <f>IF('BORANG PEREKODAN'!D33="","",'BORANG PEREKODAN'!D33)</f>
        <v/>
      </c>
      <c r="E31" s="34" t="str">
        <f>IF('BORANG PEREKODAN'!E33="","",'BORANG PEREKODAN'!E33)</f>
        <v/>
      </c>
      <c r="F31" s="37"/>
      <c r="G31" s="17"/>
      <c r="H31" s="17"/>
      <c r="I31" s="37"/>
    </row>
    <row r="32" spans="1:9" ht="30" customHeight="1">
      <c r="A32" s="41"/>
      <c r="B32" s="36">
        <f>IF('BORANG PEREKODAN'!B34="","",'BORANG PEREKODAN'!B34)</f>
        <v>20</v>
      </c>
      <c r="C32" s="34" t="str">
        <f>IF('BORANG PEREKODAN'!C34="","",'BORANG PEREKODAN'!C34)</f>
        <v/>
      </c>
      <c r="D32" s="35" t="str">
        <f>IF('BORANG PEREKODAN'!D34="","",'BORANG PEREKODAN'!D34)</f>
        <v/>
      </c>
      <c r="E32" s="34" t="str">
        <f>IF('BORANG PEREKODAN'!E34="","",'BORANG PEREKODAN'!E34)</f>
        <v/>
      </c>
      <c r="F32" s="37"/>
      <c r="G32" s="17"/>
      <c r="H32" s="17"/>
      <c r="I32" s="37"/>
    </row>
    <row r="33" spans="1:9" ht="30" customHeight="1">
      <c r="A33" s="41"/>
      <c r="B33" s="36">
        <f>IF('BORANG PEREKODAN'!B35="","",'BORANG PEREKODAN'!B35)</f>
        <v>21</v>
      </c>
      <c r="C33" s="34" t="str">
        <f>IF('BORANG PEREKODAN'!C35="","",'BORANG PEREKODAN'!C35)</f>
        <v/>
      </c>
      <c r="D33" s="35" t="str">
        <f>IF('BORANG PEREKODAN'!D35="","",'BORANG PEREKODAN'!D35)</f>
        <v/>
      </c>
      <c r="E33" s="34" t="str">
        <f>IF('BORANG PEREKODAN'!E35="","",'BORANG PEREKODAN'!E35)</f>
        <v/>
      </c>
      <c r="F33" s="37"/>
      <c r="G33" s="17"/>
      <c r="H33" s="17"/>
      <c r="I33" s="37"/>
    </row>
    <row r="34" spans="1:9" ht="30" customHeight="1">
      <c r="A34" s="41"/>
      <c r="B34" s="36">
        <f>IF('BORANG PEREKODAN'!B36="","",'BORANG PEREKODAN'!B36)</f>
        <v>22</v>
      </c>
      <c r="C34" s="34" t="str">
        <f>IF('BORANG PEREKODAN'!C36="","",'BORANG PEREKODAN'!C36)</f>
        <v/>
      </c>
      <c r="D34" s="35" t="str">
        <f>IF('BORANG PEREKODAN'!D36="","",'BORANG PEREKODAN'!D36)</f>
        <v/>
      </c>
      <c r="E34" s="34" t="str">
        <f>IF('BORANG PEREKODAN'!E36="","",'BORANG PEREKODAN'!E36)</f>
        <v/>
      </c>
      <c r="F34" s="37"/>
      <c r="G34" s="17"/>
      <c r="H34" s="17"/>
      <c r="I34" s="37"/>
    </row>
    <row r="35" spans="1:9" ht="30" customHeight="1">
      <c r="A35" s="41"/>
      <c r="B35" s="36">
        <f>IF('BORANG PEREKODAN'!B37="","",'BORANG PEREKODAN'!B37)</f>
        <v>23</v>
      </c>
      <c r="C35" s="34" t="str">
        <f>IF('BORANG PEREKODAN'!C37="","",'BORANG PEREKODAN'!C37)</f>
        <v/>
      </c>
      <c r="D35" s="35" t="str">
        <f>IF('BORANG PEREKODAN'!D37="","",'BORANG PEREKODAN'!D37)</f>
        <v/>
      </c>
      <c r="E35" s="34" t="str">
        <f>IF('BORANG PEREKODAN'!E37="","",'BORANG PEREKODAN'!E37)</f>
        <v/>
      </c>
      <c r="F35" s="37"/>
      <c r="G35" s="17"/>
      <c r="H35" s="17"/>
      <c r="I35" s="37"/>
    </row>
    <row r="36" spans="1:9" ht="30" customHeight="1">
      <c r="A36" s="41"/>
      <c r="B36" s="36">
        <f>IF('BORANG PEREKODAN'!B38="","",'BORANG PEREKODAN'!B38)</f>
        <v>24</v>
      </c>
      <c r="C36" s="34" t="str">
        <f>IF('BORANG PEREKODAN'!C38="","",'BORANG PEREKODAN'!C38)</f>
        <v/>
      </c>
      <c r="D36" s="35" t="str">
        <f>IF('BORANG PEREKODAN'!D38="","",'BORANG PEREKODAN'!D38)</f>
        <v/>
      </c>
      <c r="E36" s="34" t="str">
        <f>IF('BORANG PEREKODAN'!E38="","",'BORANG PEREKODAN'!E38)</f>
        <v/>
      </c>
      <c r="F36" s="37"/>
      <c r="G36" s="17"/>
      <c r="H36" s="17"/>
      <c r="I36" s="37"/>
    </row>
    <row r="37" spans="1:9" ht="30" customHeight="1">
      <c r="A37" s="41"/>
      <c r="B37" s="36">
        <f>IF('BORANG PEREKODAN'!B39="","",'BORANG PEREKODAN'!B39)</f>
        <v>25</v>
      </c>
      <c r="C37" s="34" t="str">
        <f>IF('BORANG PEREKODAN'!C39="","",'BORANG PEREKODAN'!C39)</f>
        <v/>
      </c>
      <c r="D37" s="35" t="str">
        <f>IF('BORANG PEREKODAN'!D39="","",'BORANG PEREKODAN'!D39)</f>
        <v/>
      </c>
      <c r="E37" s="34" t="str">
        <f>IF('BORANG PEREKODAN'!E39="","",'BORANG PEREKODAN'!E39)</f>
        <v/>
      </c>
      <c r="F37" s="37"/>
      <c r="G37" s="17"/>
      <c r="H37" s="17"/>
      <c r="I37" s="37"/>
    </row>
    <row r="38" spans="1:9" ht="30" customHeight="1">
      <c r="A38" s="41"/>
      <c r="B38" s="36">
        <f>IF('BORANG PEREKODAN'!B40="","",'BORANG PEREKODAN'!B40)</f>
        <v>26</v>
      </c>
      <c r="C38" s="34" t="str">
        <f>IF('BORANG PEREKODAN'!C40="","",'BORANG PEREKODAN'!C40)</f>
        <v/>
      </c>
      <c r="D38" s="35" t="str">
        <f>IF('BORANG PEREKODAN'!D40="","",'BORANG PEREKODAN'!D40)</f>
        <v/>
      </c>
      <c r="E38" s="34" t="str">
        <f>IF('BORANG PEREKODAN'!E40="","",'BORANG PEREKODAN'!E40)</f>
        <v/>
      </c>
      <c r="F38" s="37"/>
      <c r="G38" s="17"/>
      <c r="H38" s="17"/>
      <c r="I38" s="37"/>
    </row>
    <row r="39" spans="1:9" ht="30" customHeight="1">
      <c r="A39" s="41"/>
      <c r="B39" s="36">
        <f>IF('BORANG PEREKODAN'!B41="","",'BORANG PEREKODAN'!B41)</f>
        <v>27</v>
      </c>
      <c r="C39" s="34" t="str">
        <f>IF('BORANG PEREKODAN'!C41="","",'BORANG PEREKODAN'!C41)</f>
        <v/>
      </c>
      <c r="D39" s="35" t="str">
        <f>IF('BORANG PEREKODAN'!D41="","",'BORANG PEREKODAN'!D41)</f>
        <v/>
      </c>
      <c r="E39" s="34" t="str">
        <f>IF('BORANG PEREKODAN'!E41="","",'BORANG PEREKODAN'!E41)</f>
        <v/>
      </c>
      <c r="F39" s="37"/>
      <c r="G39" s="17"/>
      <c r="H39" s="17"/>
      <c r="I39" s="37"/>
    </row>
    <row r="40" spans="1:9" ht="30" customHeight="1">
      <c r="A40" s="41"/>
      <c r="B40" s="36">
        <f>IF('BORANG PEREKODAN'!B42="","",'BORANG PEREKODAN'!B42)</f>
        <v>28</v>
      </c>
      <c r="C40" s="34" t="str">
        <f>IF('BORANG PEREKODAN'!C42="","",'BORANG PEREKODAN'!C42)</f>
        <v/>
      </c>
      <c r="D40" s="35" t="str">
        <f>IF('BORANG PEREKODAN'!D42="","",'BORANG PEREKODAN'!D42)</f>
        <v/>
      </c>
      <c r="E40" s="34" t="str">
        <f>IF('BORANG PEREKODAN'!E42="","",'BORANG PEREKODAN'!E42)</f>
        <v/>
      </c>
      <c r="F40" s="37"/>
      <c r="G40" s="17"/>
      <c r="H40" s="17"/>
      <c r="I40" s="37"/>
    </row>
    <row r="41" spans="1:9" ht="30" customHeight="1">
      <c r="A41" s="41"/>
      <c r="B41" s="36">
        <f>IF('BORANG PEREKODAN'!B43="","",'BORANG PEREKODAN'!B43)</f>
        <v>29</v>
      </c>
      <c r="C41" s="34" t="str">
        <f>IF('BORANG PEREKODAN'!C43="","",'BORANG PEREKODAN'!C43)</f>
        <v/>
      </c>
      <c r="D41" s="35" t="str">
        <f>IF('BORANG PEREKODAN'!D43="","",'BORANG PEREKODAN'!D43)</f>
        <v/>
      </c>
      <c r="E41" s="34" t="str">
        <f>IF('BORANG PEREKODAN'!E43="","",'BORANG PEREKODAN'!E43)</f>
        <v/>
      </c>
      <c r="F41" s="37"/>
      <c r="G41" s="17"/>
      <c r="H41" s="17"/>
      <c r="I41" s="37"/>
    </row>
    <row r="42" spans="1:9" ht="30" customHeight="1">
      <c r="A42" s="41"/>
      <c r="B42" s="36">
        <f>IF('BORANG PEREKODAN'!B44="","",'BORANG PEREKODAN'!B44)</f>
        <v>30</v>
      </c>
      <c r="C42" s="34" t="str">
        <f>IF('BORANG PEREKODAN'!C44="","",'BORANG PEREKODAN'!C44)</f>
        <v/>
      </c>
      <c r="D42" s="35" t="str">
        <f>IF('BORANG PEREKODAN'!D44="","",'BORANG PEREKODAN'!D44)</f>
        <v/>
      </c>
      <c r="E42" s="34" t="str">
        <f>IF('BORANG PEREKODAN'!E44="","",'BORANG PEREKODAN'!E44)</f>
        <v/>
      </c>
      <c r="F42" s="37"/>
      <c r="G42" s="17"/>
      <c r="H42" s="17"/>
      <c r="I42" s="37"/>
    </row>
    <row r="43" spans="1:9" ht="30" customHeight="1">
      <c r="A43" s="41"/>
      <c r="B43" s="36">
        <f>IF('BORANG PEREKODAN'!B45="","",'BORANG PEREKODAN'!B45)</f>
        <v>31</v>
      </c>
      <c r="C43" s="34" t="str">
        <f>IF('BORANG PEREKODAN'!C45="","",'BORANG PEREKODAN'!C45)</f>
        <v/>
      </c>
      <c r="D43" s="35" t="str">
        <f>IF('BORANG PEREKODAN'!D45="","",'BORANG PEREKODAN'!D45)</f>
        <v/>
      </c>
      <c r="E43" s="34" t="str">
        <f>IF('BORANG PEREKODAN'!E45="","",'BORANG PEREKODAN'!E45)</f>
        <v/>
      </c>
      <c r="F43" s="37"/>
      <c r="G43" s="17"/>
      <c r="H43" s="17"/>
      <c r="I43" s="37"/>
    </row>
    <row r="44" spans="1:9" ht="30" customHeight="1">
      <c r="A44" s="41"/>
      <c r="B44" s="36">
        <f>IF('BORANG PEREKODAN'!B46="","",'BORANG PEREKODAN'!B46)</f>
        <v>32</v>
      </c>
      <c r="C44" s="34" t="str">
        <f>IF('BORANG PEREKODAN'!C46="","",'BORANG PEREKODAN'!C46)</f>
        <v/>
      </c>
      <c r="D44" s="35" t="str">
        <f>IF('BORANG PEREKODAN'!D46="","",'BORANG PEREKODAN'!D46)</f>
        <v/>
      </c>
      <c r="E44" s="34" t="str">
        <f>IF('BORANG PEREKODAN'!E46="","",'BORANG PEREKODAN'!E46)</f>
        <v/>
      </c>
      <c r="F44" s="37"/>
      <c r="G44" s="17"/>
      <c r="H44" s="17"/>
      <c r="I44" s="37"/>
    </row>
    <row r="45" spans="1:9" ht="30" customHeight="1">
      <c r="A45" s="41"/>
      <c r="B45" s="36">
        <f>IF('BORANG PEREKODAN'!B47="","",'BORANG PEREKODAN'!B47)</f>
        <v>33</v>
      </c>
      <c r="C45" s="34" t="str">
        <f>IF('BORANG PEREKODAN'!C47="","",'BORANG PEREKODAN'!C47)</f>
        <v/>
      </c>
      <c r="D45" s="35" t="str">
        <f>IF('BORANG PEREKODAN'!D47="","",'BORANG PEREKODAN'!D47)</f>
        <v/>
      </c>
      <c r="E45" s="34" t="str">
        <f>IF('BORANG PEREKODAN'!E47="","",'BORANG PEREKODAN'!E47)</f>
        <v/>
      </c>
      <c r="F45" s="37"/>
      <c r="G45" s="17"/>
      <c r="H45" s="17"/>
      <c r="I45" s="37"/>
    </row>
    <row r="46" spans="1:9" ht="30" customHeight="1">
      <c r="A46" s="41"/>
      <c r="B46" s="36">
        <f>IF('BORANG PEREKODAN'!B48="","",'BORANG PEREKODAN'!B48)</f>
        <v>34</v>
      </c>
      <c r="C46" s="34" t="str">
        <f>IF('BORANG PEREKODAN'!C48="","",'BORANG PEREKODAN'!C48)</f>
        <v/>
      </c>
      <c r="D46" s="35" t="str">
        <f>IF('BORANG PEREKODAN'!D48="","",'BORANG PEREKODAN'!D48)</f>
        <v/>
      </c>
      <c r="E46" s="34" t="str">
        <f>IF('BORANG PEREKODAN'!E48="","",'BORANG PEREKODAN'!E48)</f>
        <v/>
      </c>
      <c r="F46" s="37"/>
      <c r="G46" s="17"/>
      <c r="H46" s="17"/>
      <c r="I46" s="37"/>
    </row>
    <row r="47" spans="1:9" ht="30" customHeight="1">
      <c r="A47" s="41"/>
      <c r="B47" s="36">
        <f>IF('BORANG PEREKODAN'!B49="","",'BORANG PEREKODAN'!B49)</f>
        <v>35</v>
      </c>
      <c r="C47" s="34" t="str">
        <f>IF('BORANG PEREKODAN'!C49="","",'BORANG PEREKODAN'!C49)</f>
        <v/>
      </c>
      <c r="D47" s="35" t="str">
        <f>IF('BORANG PEREKODAN'!D49="","",'BORANG PEREKODAN'!D49)</f>
        <v/>
      </c>
      <c r="E47" s="34" t="str">
        <f>IF('BORANG PEREKODAN'!E49="","",'BORANG PEREKODAN'!E49)</f>
        <v/>
      </c>
      <c r="F47" s="37"/>
      <c r="G47" s="17"/>
      <c r="H47" s="17"/>
      <c r="I47" s="37"/>
    </row>
    <row r="48" spans="1:9" ht="30" customHeight="1">
      <c r="A48" s="41"/>
      <c r="B48" s="36">
        <f>IF('BORANG PEREKODAN'!B50="","",'BORANG PEREKODAN'!B50)</f>
        <v>36</v>
      </c>
      <c r="C48" s="34" t="str">
        <f>IF('BORANG PEREKODAN'!C50="","",'BORANG PEREKODAN'!C50)</f>
        <v/>
      </c>
      <c r="D48" s="35" t="str">
        <f>IF('BORANG PEREKODAN'!D50="","",'BORANG PEREKODAN'!D50)</f>
        <v/>
      </c>
      <c r="E48" s="34" t="str">
        <f>IF('BORANG PEREKODAN'!E50="","",'BORANG PEREKODAN'!E50)</f>
        <v/>
      </c>
      <c r="F48" s="37"/>
      <c r="G48" s="17"/>
      <c r="H48" s="17"/>
      <c r="I48" s="37"/>
    </row>
    <row r="49" spans="1:10" ht="30" customHeight="1">
      <c r="A49" s="41"/>
      <c r="B49" s="36">
        <f>IF('BORANG PEREKODAN'!B51="","",'BORANG PEREKODAN'!B51)</f>
        <v>37</v>
      </c>
      <c r="C49" s="34" t="str">
        <f>IF('BORANG PEREKODAN'!C51="","",'BORANG PEREKODAN'!C51)</f>
        <v/>
      </c>
      <c r="D49" s="35" t="str">
        <f>IF('BORANG PEREKODAN'!D51="","",'BORANG PEREKODAN'!D51)</f>
        <v/>
      </c>
      <c r="E49" s="34" t="str">
        <f>IF('BORANG PEREKODAN'!E51="","",'BORANG PEREKODAN'!E51)</f>
        <v/>
      </c>
      <c r="F49" s="37"/>
      <c r="G49" s="17"/>
      <c r="H49" s="17"/>
      <c r="I49" s="37"/>
    </row>
    <row r="50" spans="1:10" ht="30" customHeight="1">
      <c r="A50" s="41"/>
      <c r="B50" s="36">
        <f>IF('BORANG PEREKODAN'!B52="","",'BORANG PEREKODAN'!B52)</f>
        <v>38</v>
      </c>
      <c r="C50" s="34" t="str">
        <f>IF('BORANG PEREKODAN'!C52="","",'BORANG PEREKODAN'!C52)</f>
        <v/>
      </c>
      <c r="D50" s="35" t="str">
        <f>IF('BORANG PEREKODAN'!D52="","",'BORANG PEREKODAN'!D52)</f>
        <v/>
      </c>
      <c r="E50" s="34" t="str">
        <f>IF('BORANG PEREKODAN'!E52="","",'BORANG PEREKODAN'!E52)</f>
        <v/>
      </c>
      <c r="F50" s="37"/>
      <c r="G50" s="17"/>
      <c r="H50" s="17"/>
      <c r="I50" s="37"/>
    </row>
    <row r="51" spans="1:10" ht="30" customHeight="1">
      <c r="A51" s="41"/>
      <c r="B51" s="36">
        <f>IF('BORANG PEREKODAN'!B53="","",'BORANG PEREKODAN'!B53)</f>
        <v>39</v>
      </c>
      <c r="C51" s="34" t="str">
        <f>IF('BORANG PEREKODAN'!C53="","",'BORANG PEREKODAN'!C53)</f>
        <v/>
      </c>
      <c r="D51" s="35" t="str">
        <f>IF('BORANG PEREKODAN'!D53="","",'BORANG PEREKODAN'!D53)</f>
        <v/>
      </c>
      <c r="E51" s="34" t="str">
        <f>IF('BORANG PEREKODAN'!E53="","",'BORANG PEREKODAN'!E53)</f>
        <v/>
      </c>
      <c r="F51" s="37"/>
      <c r="G51" s="17"/>
      <c r="H51" s="17"/>
      <c r="I51" s="37"/>
    </row>
    <row r="52" spans="1:10" ht="30" customHeight="1">
      <c r="A52" s="41"/>
      <c r="B52" s="36">
        <f>IF('BORANG PEREKODAN'!B54="","",'BORANG PEREKODAN'!B54)</f>
        <v>40</v>
      </c>
      <c r="C52" s="34" t="str">
        <f>IF('BORANG PEREKODAN'!C54="","",'BORANG PEREKODAN'!C54)</f>
        <v/>
      </c>
      <c r="D52" s="35" t="str">
        <f>IF('BORANG PEREKODAN'!D54="","",'BORANG PEREKODAN'!D54)</f>
        <v/>
      </c>
      <c r="E52" s="34" t="str">
        <f>IF('BORANG PEREKODAN'!E54="","",'BORANG PEREKODAN'!E54)</f>
        <v/>
      </c>
      <c r="F52" s="37"/>
      <c r="G52" s="17"/>
      <c r="H52" s="17"/>
      <c r="I52" s="37"/>
    </row>
    <row r="53" spans="1:10" ht="30" customHeight="1">
      <c r="A53" s="41"/>
      <c r="B53" s="36">
        <f>IF('BORANG PEREKODAN'!B55="","",'BORANG PEREKODAN'!B55)</f>
        <v>41</v>
      </c>
      <c r="C53" s="34" t="str">
        <f>IF('BORANG PEREKODAN'!C55="","",'BORANG PEREKODAN'!C55)</f>
        <v/>
      </c>
      <c r="D53" s="35" t="str">
        <f>IF('BORANG PEREKODAN'!D55="","",'BORANG PEREKODAN'!D55)</f>
        <v/>
      </c>
      <c r="E53" s="34" t="str">
        <f>IF('BORANG PEREKODAN'!E55="","",'BORANG PEREKODAN'!E55)</f>
        <v/>
      </c>
      <c r="F53" s="37"/>
      <c r="G53" s="17"/>
      <c r="H53" s="17"/>
      <c r="I53" s="37"/>
    </row>
    <row r="54" spans="1:10" ht="30" customHeight="1">
      <c r="A54" s="41"/>
      <c r="B54" s="36">
        <f>IF('BORANG PEREKODAN'!B56="","",'BORANG PEREKODAN'!B56)</f>
        <v>42</v>
      </c>
      <c r="C54" s="34" t="str">
        <f>IF('BORANG PEREKODAN'!C56="","",'BORANG PEREKODAN'!C56)</f>
        <v/>
      </c>
      <c r="D54" s="35" t="str">
        <f>IF('BORANG PEREKODAN'!D56="","",'BORANG PEREKODAN'!D56)</f>
        <v/>
      </c>
      <c r="E54" s="34" t="str">
        <f>IF('BORANG PEREKODAN'!E56="","",'BORANG PEREKODAN'!E56)</f>
        <v/>
      </c>
      <c r="F54" s="37"/>
      <c r="G54" s="17"/>
      <c r="H54" s="17"/>
      <c r="I54" s="37"/>
    </row>
    <row r="55" spans="1:10" ht="30" customHeight="1">
      <c r="A55" s="41"/>
      <c r="B55" s="36">
        <f>IF('BORANG PEREKODAN'!B57="","",'BORANG PEREKODAN'!B57)</f>
        <v>43</v>
      </c>
      <c r="C55" s="34" t="str">
        <f>IF('BORANG PEREKODAN'!C57="","",'BORANG PEREKODAN'!C57)</f>
        <v/>
      </c>
      <c r="D55" s="35" t="str">
        <f>IF('BORANG PEREKODAN'!D57="","",'BORANG PEREKODAN'!D57)</f>
        <v/>
      </c>
      <c r="E55" s="34" t="str">
        <f>IF('BORANG PEREKODAN'!E57="","",'BORANG PEREKODAN'!E57)</f>
        <v/>
      </c>
      <c r="F55" s="37"/>
      <c r="G55" s="17"/>
      <c r="H55" s="17"/>
      <c r="I55" s="37"/>
    </row>
    <row r="56" spans="1:10" ht="30" customHeight="1">
      <c r="A56" s="41"/>
      <c r="B56" s="36">
        <f>IF('BORANG PEREKODAN'!B58="","",'BORANG PEREKODAN'!B58)</f>
        <v>44</v>
      </c>
      <c r="C56" s="34" t="str">
        <f>IF('BORANG PEREKODAN'!C58="","",'BORANG PEREKODAN'!C58)</f>
        <v/>
      </c>
      <c r="D56" s="35" t="str">
        <f>IF('BORANG PEREKODAN'!D58="","",'BORANG PEREKODAN'!D58)</f>
        <v/>
      </c>
      <c r="E56" s="34" t="str">
        <f>IF('BORANG PEREKODAN'!E58="","",'BORANG PEREKODAN'!E58)</f>
        <v/>
      </c>
      <c r="F56" s="37"/>
      <c r="G56" s="17"/>
      <c r="H56" s="17"/>
      <c r="I56" s="37"/>
    </row>
    <row r="57" spans="1:10" ht="30" customHeight="1">
      <c r="A57" s="41"/>
      <c r="B57" s="36">
        <f>IF('BORANG PEREKODAN'!B59="","",'BORANG PEREKODAN'!B59)</f>
        <v>45</v>
      </c>
      <c r="C57" s="34" t="str">
        <f>IF('BORANG PEREKODAN'!C59="","",'BORANG PEREKODAN'!C59)</f>
        <v/>
      </c>
      <c r="D57" s="35" t="str">
        <f>IF('BORANG PEREKODAN'!D59="","",'BORANG PEREKODAN'!D59)</f>
        <v/>
      </c>
      <c r="E57" s="34" t="str">
        <f>IF('BORANG PEREKODAN'!E59="","",'BORANG PEREKODAN'!E59)</f>
        <v/>
      </c>
      <c r="F57" s="37"/>
      <c r="G57" s="17"/>
      <c r="H57" s="17"/>
      <c r="I57" s="37"/>
    </row>
    <row r="58" spans="1:10" ht="30" customHeight="1">
      <c r="A58" s="42"/>
      <c r="B58" s="36">
        <f>IF('BORANG PEREKODAN'!B60="","",'BORANG PEREKODAN'!B60)</f>
        <v>46</v>
      </c>
      <c r="C58" s="34" t="str">
        <f>IF('BORANG PEREKODAN'!C60="","",'BORANG PEREKODAN'!C60)</f>
        <v/>
      </c>
      <c r="D58" s="35" t="str">
        <f>IF('BORANG PEREKODAN'!D60="","",'BORANG PEREKODAN'!D60)</f>
        <v/>
      </c>
      <c r="E58" s="34" t="str">
        <f>IF('BORANG PEREKODAN'!E60="","",'BORANG PEREKODAN'!E60)</f>
        <v/>
      </c>
      <c r="F58" s="37"/>
      <c r="G58" s="17"/>
      <c r="H58" s="17"/>
      <c r="I58" s="37"/>
      <c r="J58" s="42"/>
    </row>
    <row r="59" spans="1:10" ht="30" customHeight="1">
      <c r="A59" s="42"/>
      <c r="B59" s="36">
        <f>IF('BORANG PEREKODAN'!B61="","",'BORANG PEREKODAN'!B61)</f>
        <v>47</v>
      </c>
      <c r="C59" s="34" t="str">
        <f>IF('BORANG PEREKODAN'!C61="","",'BORANG PEREKODAN'!C61)</f>
        <v/>
      </c>
      <c r="D59" s="35" t="str">
        <f>IF('BORANG PEREKODAN'!D61="","",'BORANG PEREKODAN'!D61)</f>
        <v/>
      </c>
      <c r="E59" s="34" t="str">
        <f>IF('BORANG PEREKODAN'!E61="","",'BORANG PEREKODAN'!E61)</f>
        <v/>
      </c>
      <c r="F59" s="37"/>
      <c r="G59" s="17"/>
      <c r="H59" s="17"/>
      <c r="I59" s="37"/>
      <c r="J59" s="42"/>
    </row>
    <row r="60" spans="1:10" ht="25.5" customHeight="1">
      <c r="B60" s="36">
        <f>IF('BORANG PEREKODAN'!B62="","",'BORANG PEREKODAN'!B62)</f>
        <v>48</v>
      </c>
      <c r="C60" s="34" t="str">
        <f>IF('BORANG PEREKODAN'!C62="","",'BORANG PEREKODAN'!C62)</f>
        <v/>
      </c>
      <c r="D60" s="35" t="str">
        <f>IF('BORANG PEREKODAN'!D62="","",'BORANG PEREKODAN'!D62)</f>
        <v/>
      </c>
      <c r="E60" s="34" t="str">
        <f>IF('BORANG PEREKODAN'!E62="","",'BORANG PEREKODAN'!E62)</f>
        <v/>
      </c>
      <c r="F60" s="37"/>
      <c r="G60" s="17"/>
      <c r="H60" s="17"/>
      <c r="I60" s="37"/>
    </row>
    <row r="61" spans="1:10" ht="26.25" customHeight="1">
      <c r="B61" s="36">
        <f>IF('BORANG PEREKODAN'!B63="","",'BORANG PEREKODAN'!B63)</f>
        <v>49</v>
      </c>
      <c r="C61" s="34" t="str">
        <f>IF('BORANG PEREKODAN'!C63="","",'BORANG PEREKODAN'!C63)</f>
        <v/>
      </c>
      <c r="D61" s="35" t="str">
        <f>IF('BORANG PEREKODAN'!D63="","",'BORANG PEREKODAN'!D63)</f>
        <v/>
      </c>
      <c r="E61" s="34" t="str">
        <f>IF('BORANG PEREKODAN'!E63="","",'BORANG PEREKODAN'!E63)</f>
        <v/>
      </c>
      <c r="F61" s="37"/>
      <c r="G61" s="17"/>
      <c r="H61" s="17"/>
      <c r="I61" s="37"/>
    </row>
    <row r="62" spans="1:10" ht="26.25" customHeight="1" thickBot="1">
      <c r="B62" s="38">
        <f>IF('BORANG PEREKODAN'!B64="","",'BORANG PEREKODAN'!B64)</f>
        <v>50</v>
      </c>
      <c r="C62" s="39" t="str">
        <f>IF('BORANG PEREKODAN'!C64="","",'BORANG PEREKODAN'!C64)</f>
        <v/>
      </c>
      <c r="D62" s="40" t="str">
        <f>IF('BORANG PEREKODAN'!D64="","",'BORANG PEREKODAN'!D64)</f>
        <v/>
      </c>
      <c r="E62" s="39" t="str">
        <f>IF('BORANG PEREKODAN'!E64="","",'BORANG PEREKODAN'!E64)</f>
        <v/>
      </c>
      <c r="F62" s="75"/>
      <c r="G62" s="76"/>
      <c r="H62" s="76"/>
      <c r="I62" s="75"/>
    </row>
    <row r="63" spans="1:10">
      <c r="B63" s="4"/>
      <c r="C63" s="4"/>
      <c r="D63" s="4"/>
      <c r="E63" s="4"/>
      <c r="F63" s="4"/>
      <c r="G63" s="4"/>
      <c r="H63" s="4"/>
      <c r="I63" s="4"/>
    </row>
    <row r="64" spans="1:10">
      <c r="B64" s="4"/>
      <c r="C64" s="4"/>
      <c r="D64" s="4"/>
      <c r="E64" s="4"/>
      <c r="F64" s="4"/>
      <c r="G64" s="4"/>
      <c r="H64" s="4"/>
      <c r="I64" s="4"/>
    </row>
  </sheetData>
  <mergeCells count="7">
    <mergeCell ref="A1:J1"/>
    <mergeCell ref="B11:B12"/>
    <mergeCell ref="C11:C12"/>
    <mergeCell ref="D11:D12"/>
    <mergeCell ref="E11:E12"/>
    <mergeCell ref="F11:F12"/>
    <mergeCell ref="G11:I11"/>
  </mergeCells>
  <phoneticPr fontId="6" type="noConversion"/>
  <dataValidations count="2">
    <dataValidation type="list" allowBlank="1" showInputMessage="1" showErrorMessage="1" error="Pilih Gred Pencapaian Murid" sqref="F13:F62">
      <formula1>$S$3:$S$8</formula1>
    </dataValidation>
    <dataValidation type="list" allowBlank="1" showInputMessage="1" showErrorMessage="1" error="Pilih Band Penguasaan Murid" sqref="G13:I62">
      <formula1>$R$3:$R$8</formula1>
    </dataValidation>
  </dataValidations>
  <pageMargins left="0.38" right="0.28000000000000003" top="0.74803149606299202" bottom="0.74803149606299202" header="0.31496062992126" footer="0.31496062992126"/>
  <pageSetup paperSize="9" scale="35" orientation="portrait" horizontalDpi="4294967293" verticalDpi="4294967293" r:id="rId1"/>
</worksheet>
</file>

<file path=xl/worksheets/sheet2.xml><?xml version="1.0" encoding="utf-8"?>
<worksheet xmlns="http://schemas.openxmlformats.org/spreadsheetml/2006/main" xmlns:r="http://schemas.openxmlformats.org/officeDocument/2006/relationships">
  <dimension ref="B1:C41"/>
  <sheetViews>
    <sheetView workbookViewId="0">
      <selection activeCell="B2" sqref="B2:C2"/>
    </sheetView>
  </sheetViews>
  <sheetFormatPr defaultColWidth="9.125" defaultRowHeight="13.5"/>
  <cols>
    <col min="1" max="1" width="7.25" style="51" customWidth="1"/>
    <col min="2" max="2" width="18.625" style="58" customWidth="1"/>
    <col min="3" max="3" width="214.625" style="59" customWidth="1"/>
    <col min="4" max="16384" width="9.125" style="51"/>
  </cols>
  <sheetData>
    <row r="1" spans="2:3" ht="18.75">
      <c r="B1" s="155" t="s">
        <v>15</v>
      </c>
      <c r="C1" s="155"/>
    </row>
    <row r="2" spans="2:3" ht="18.75" customHeight="1">
      <c r="B2" s="155" t="s">
        <v>61</v>
      </c>
      <c r="C2" s="155"/>
    </row>
    <row r="4" spans="2:3" ht="40.5">
      <c r="B4" s="52" t="s">
        <v>62</v>
      </c>
      <c r="C4" s="52" t="s">
        <v>63</v>
      </c>
    </row>
    <row r="5" spans="2:3" ht="18.75">
      <c r="B5" s="53" t="s">
        <v>1</v>
      </c>
      <c r="C5" s="54" t="s">
        <v>16</v>
      </c>
    </row>
    <row r="6" spans="2:3" s="57" customFormat="1" ht="14.25">
      <c r="B6" s="55">
        <v>1</v>
      </c>
      <c r="C6" s="56" t="s">
        <v>64</v>
      </c>
    </row>
    <row r="7" spans="2:3" s="57" customFormat="1" ht="14.25">
      <c r="B7" s="55">
        <v>2</v>
      </c>
      <c r="C7" s="56" t="s">
        <v>65</v>
      </c>
    </row>
    <row r="8" spans="2:3" s="57" customFormat="1" ht="14.25">
      <c r="B8" s="55">
        <v>3</v>
      </c>
      <c r="C8" s="56" t="s">
        <v>66</v>
      </c>
    </row>
    <row r="9" spans="2:3" s="57" customFormat="1" ht="28.5">
      <c r="B9" s="55">
        <v>4</v>
      </c>
      <c r="C9" s="56" t="s">
        <v>67</v>
      </c>
    </row>
    <row r="10" spans="2:3" s="57" customFormat="1" ht="57" customHeight="1">
      <c r="B10" s="55">
        <v>5</v>
      </c>
      <c r="C10" s="56" t="s">
        <v>68</v>
      </c>
    </row>
    <row r="11" spans="2:3" s="57" customFormat="1" ht="58.5" customHeight="1">
      <c r="B11" s="55" t="s">
        <v>17</v>
      </c>
      <c r="C11" s="56" t="s">
        <v>69</v>
      </c>
    </row>
    <row r="14" spans="2:3" ht="20.25">
      <c r="B14" s="52"/>
      <c r="C14" s="52"/>
    </row>
    <row r="15" spans="2:3" ht="18.75">
      <c r="B15" s="53"/>
      <c r="C15" s="54"/>
    </row>
    <row r="16" spans="2:3" ht="14.25">
      <c r="B16" s="55"/>
      <c r="C16" s="56"/>
    </row>
    <row r="17" spans="2:3" ht="14.25">
      <c r="B17" s="55"/>
      <c r="C17" s="56"/>
    </row>
    <row r="18" spans="2:3" ht="14.25">
      <c r="B18" s="55"/>
      <c r="C18" s="56"/>
    </row>
    <row r="19" spans="2:3" ht="14.25">
      <c r="B19" s="55"/>
      <c r="C19" s="56"/>
    </row>
    <row r="20" spans="2:3" ht="87.75" customHeight="1">
      <c r="B20" s="55"/>
      <c r="C20" s="56"/>
    </row>
    <row r="21" spans="2:3" ht="111.75" customHeight="1">
      <c r="B21" s="55"/>
      <c r="C21" s="56"/>
    </row>
    <row r="24" spans="2:3" ht="20.25">
      <c r="B24" s="52"/>
      <c r="C24" s="52"/>
    </row>
    <row r="25" spans="2:3" ht="18.75">
      <c r="B25" s="53"/>
      <c r="C25" s="54"/>
    </row>
    <row r="26" spans="2:3" ht="14.25">
      <c r="B26" s="55"/>
      <c r="C26" s="56"/>
    </row>
    <row r="27" spans="2:3" ht="14.25">
      <c r="B27" s="55"/>
      <c r="C27" s="56"/>
    </row>
    <row r="28" spans="2:3" ht="14.25">
      <c r="B28" s="55"/>
      <c r="C28" s="56"/>
    </row>
    <row r="29" spans="2:3" ht="14.25">
      <c r="B29" s="55"/>
      <c r="C29" s="56"/>
    </row>
    <row r="30" spans="2:3" ht="125.25" customHeight="1">
      <c r="B30" s="55"/>
      <c r="C30" s="56"/>
    </row>
    <row r="31" spans="2:3" ht="87" customHeight="1">
      <c r="B31" s="55"/>
      <c r="C31" s="56"/>
    </row>
    <row r="34" spans="2:3" ht="20.25">
      <c r="B34" s="52"/>
      <c r="C34" s="52"/>
    </row>
    <row r="35" spans="2:3" ht="18.75">
      <c r="B35" s="53"/>
      <c r="C35" s="54"/>
    </row>
    <row r="36" spans="2:3" ht="14.25">
      <c r="B36" s="55"/>
      <c r="C36" s="56"/>
    </row>
    <row r="37" spans="2:3" ht="14.25">
      <c r="B37" s="55"/>
      <c r="C37" s="56"/>
    </row>
    <row r="38" spans="2:3" ht="14.25">
      <c r="B38" s="55"/>
      <c r="C38" s="56"/>
    </row>
    <row r="39" spans="2:3" ht="14.25">
      <c r="B39" s="55"/>
      <c r="C39" s="56"/>
    </row>
    <row r="40" spans="2:3" ht="73.5" customHeight="1">
      <c r="B40" s="55"/>
      <c r="C40" s="56"/>
    </row>
    <row r="41" spans="2:3" ht="70.5" customHeight="1">
      <c r="B41" s="55"/>
      <c r="C41" s="56"/>
    </row>
  </sheetData>
  <mergeCells count="2">
    <mergeCell ref="B1:C1"/>
    <mergeCell ref="B2:C2"/>
  </mergeCells>
  <phoneticPr fontId="6" type="noConversion"/>
  <pageMargins left="0.7" right="0.7" top="0.75" bottom="0.75" header="0.3" footer="0.3"/>
</worksheet>
</file>

<file path=xl/worksheets/sheet20.xml><?xml version="1.0" encoding="utf-8"?>
<worksheet xmlns="http://schemas.openxmlformats.org/spreadsheetml/2006/main" xmlns:r="http://schemas.openxmlformats.org/officeDocument/2006/relationships">
  <sheetPr codeName="Sheet3"/>
  <dimension ref="B1:C31"/>
  <sheetViews>
    <sheetView workbookViewId="0">
      <selection activeCell="B2" sqref="B2:C31"/>
    </sheetView>
  </sheetViews>
  <sheetFormatPr defaultColWidth="9.125" defaultRowHeight="13.5"/>
  <cols>
    <col min="1" max="1" width="7.25" style="51" customWidth="1"/>
    <col min="2" max="2" width="18.625" style="58" customWidth="1"/>
    <col min="3" max="3" width="214.625" style="59" customWidth="1"/>
    <col min="4" max="16384" width="9.125" style="51"/>
  </cols>
  <sheetData>
    <row r="1" spans="2:3" ht="18.75">
      <c r="B1" s="155" t="s">
        <v>15</v>
      </c>
      <c r="C1" s="155"/>
    </row>
    <row r="2" spans="2:3" ht="18.75" customHeight="1">
      <c r="B2" s="155" t="s">
        <v>431</v>
      </c>
      <c r="C2" s="155"/>
    </row>
    <row r="4" spans="2:3" ht="20.25">
      <c r="B4" s="52" t="s">
        <v>60</v>
      </c>
      <c r="C4" s="52" t="s">
        <v>31</v>
      </c>
    </row>
    <row r="5" spans="2:3" ht="18.75">
      <c r="B5" s="53" t="s">
        <v>1</v>
      </c>
      <c r="C5" s="54" t="s">
        <v>16</v>
      </c>
    </row>
    <row r="6" spans="2:3" s="57" customFormat="1" ht="28.5">
      <c r="B6" s="55">
        <v>1</v>
      </c>
      <c r="C6" s="56" t="s">
        <v>70</v>
      </c>
    </row>
    <row r="7" spans="2:3" s="57" customFormat="1" ht="28.5">
      <c r="B7" s="55">
        <v>2</v>
      </c>
      <c r="C7" s="56" t="s">
        <v>432</v>
      </c>
    </row>
    <row r="8" spans="2:3" s="57" customFormat="1" ht="42.75">
      <c r="B8" s="55">
        <v>3</v>
      </c>
      <c r="C8" s="56" t="s">
        <v>433</v>
      </c>
    </row>
    <row r="9" spans="2:3" s="57" customFormat="1" ht="42.75">
      <c r="B9" s="55">
        <v>4</v>
      </c>
      <c r="C9" s="56" t="s">
        <v>434</v>
      </c>
    </row>
    <row r="10" spans="2:3" s="57" customFormat="1" ht="14.25">
      <c r="B10" s="55">
        <v>5</v>
      </c>
      <c r="C10" s="56" t="s">
        <v>435</v>
      </c>
    </row>
    <row r="11" spans="2:3" s="57" customFormat="1" ht="14.25">
      <c r="B11" s="55" t="s">
        <v>17</v>
      </c>
      <c r="C11" s="56" t="s">
        <v>436</v>
      </c>
    </row>
    <row r="14" spans="2:3" ht="20.25">
      <c r="B14" s="52" t="s">
        <v>60</v>
      </c>
      <c r="C14" s="52" t="s">
        <v>71</v>
      </c>
    </row>
    <row r="15" spans="2:3" ht="18.75">
      <c r="B15" s="53" t="s">
        <v>1</v>
      </c>
      <c r="C15" s="54" t="s">
        <v>16</v>
      </c>
    </row>
    <row r="16" spans="2:3" ht="14.25">
      <c r="B16" s="55">
        <v>1</v>
      </c>
      <c r="C16" s="56" t="s">
        <v>72</v>
      </c>
    </row>
    <row r="17" spans="2:3" ht="14.25">
      <c r="B17" s="55">
        <v>2</v>
      </c>
      <c r="C17" s="56" t="s">
        <v>437</v>
      </c>
    </row>
    <row r="18" spans="2:3" ht="14.25">
      <c r="B18" s="55">
        <v>3</v>
      </c>
      <c r="C18" s="56" t="s">
        <v>438</v>
      </c>
    </row>
    <row r="19" spans="2:3" ht="14.25">
      <c r="B19" s="55">
        <v>4</v>
      </c>
      <c r="C19" s="56" t="s">
        <v>439</v>
      </c>
    </row>
    <row r="20" spans="2:3" ht="14.25">
      <c r="B20" s="55">
        <v>5</v>
      </c>
      <c r="C20" s="56" t="s">
        <v>440</v>
      </c>
    </row>
    <row r="21" spans="2:3" ht="14.25">
      <c r="B21" s="55" t="s">
        <v>17</v>
      </c>
      <c r="C21" s="56" t="s">
        <v>441</v>
      </c>
    </row>
    <row r="24" spans="2:3" ht="20.25">
      <c r="B24" s="52" t="s">
        <v>60</v>
      </c>
      <c r="C24" s="52" t="s">
        <v>73</v>
      </c>
    </row>
    <row r="25" spans="2:3" ht="18.75">
      <c r="B25" s="53" t="s">
        <v>1</v>
      </c>
      <c r="C25" s="54" t="s">
        <v>16</v>
      </c>
    </row>
    <row r="26" spans="2:3" ht="14.25">
      <c r="B26" s="55">
        <v>1</v>
      </c>
      <c r="C26" s="56" t="s">
        <v>442</v>
      </c>
    </row>
    <row r="27" spans="2:3" ht="14.25">
      <c r="B27" s="55">
        <v>2</v>
      </c>
      <c r="C27" s="56" t="s">
        <v>74</v>
      </c>
    </row>
    <row r="28" spans="2:3" ht="33" customHeight="1">
      <c r="B28" s="55">
        <v>3</v>
      </c>
      <c r="C28" s="56" t="s">
        <v>75</v>
      </c>
    </row>
    <row r="29" spans="2:3" ht="14.25">
      <c r="B29" s="55">
        <v>4</v>
      </c>
      <c r="C29" s="56" t="s">
        <v>76</v>
      </c>
    </row>
    <row r="30" spans="2:3" ht="14.25">
      <c r="B30" s="55">
        <v>5</v>
      </c>
      <c r="C30" s="56" t="s">
        <v>77</v>
      </c>
    </row>
    <row r="31" spans="2:3" ht="14.25">
      <c r="B31" s="55" t="s">
        <v>17</v>
      </c>
      <c r="C31" s="56" t="s">
        <v>443</v>
      </c>
    </row>
  </sheetData>
  <mergeCells count="2">
    <mergeCell ref="B1:C1"/>
    <mergeCell ref="B2:C2"/>
  </mergeCells>
  <phoneticPr fontId="6" type="noConversion"/>
  <pageMargins left="0.7" right="0.7" top="0.75" bottom="0.75" header="0.3" footer="0.3"/>
</worksheet>
</file>

<file path=xl/worksheets/sheet21.xml><?xml version="1.0" encoding="utf-8"?>
<worksheet xmlns="http://schemas.openxmlformats.org/spreadsheetml/2006/main" xmlns:r="http://schemas.openxmlformats.org/officeDocument/2006/relationships">
  <dimension ref="B1:C31"/>
  <sheetViews>
    <sheetView workbookViewId="0">
      <selection activeCell="B2" sqref="B2:C31"/>
    </sheetView>
  </sheetViews>
  <sheetFormatPr defaultColWidth="9.125" defaultRowHeight="13.5"/>
  <cols>
    <col min="1" max="1" width="7.25" style="51" customWidth="1"/>
    <col min="2" max="2" width="18.625" style="58" customWidth="1"/>
    <col min="3" max="3" width="214.625" style="59" customWidth="1"/>
    <col min="4" max="16384" width="9.125" style="51"/>
  </cols>
  <sheetData>
    <row r="1" spans="2:3" ht="18.75">
      <c r="B1" s="155" t="s">
        <v>15</v>
      </c>
      <c r="C1" s="155"/>
    </row>
    <row r="2" spans="2:3" ht="18.75" customHeight="1">
      <c r="B2" s="155" t="s">
        <v>445</v>
      </c>
      <c r="C2" s="155"/>
    </row>
    <row r="4" spans="2:3" ht="20.25">
      <c r="B4" s="52" t="s">
        <v>30</v>
      </c>
      <c r="C4" s="52" t="s">
        <v>31</v>
      </c>
    </row>
    <row r="5" spans="2:3" ht="18.75">
      <c r="B5" s="53" t="s">
        <v>1</v>
      </c>
      <c r="C5" s="54" t="s">
        <v>16</v>
      </c>
    </row>
    <row r="6" spans="2:3" s="57" customFormat="1" ht="15.75" customHeight="1">
      <c r="B6" s="55">
        <v>1</v>
      </c>
      <c r="C6" s="56" t="s">
        <v>446</v>
      </c>
    </row>
    <row r="7" spans="2:3" s="57" customFormat="1" ht="15.75" customHeight="1">
      <c r="B7" s="55">
        <v>2</v>
      </c>
      <c r="C7" s="56" t="s">
        <v>447</v>
      </c>
    </row>
    <row r="8" spans="2:3" s="57" customFormat="1" ht="15.75" customHeight="1">
      <c r="B8" s="55">
        <v>3</v>
      </c>
      <c r="C8" s="56" t="s">
        <v>448</v>
      </c>
    </row>
    <row r="9" spans="2:3" s="57" customFormat="1" ht="15.75" customHeight="1">
      <c r="B9" s="55">
        <v>4</v>
      </c>
      <c r="C9" s="56" t="s">
        <v>449</v>
      </c>
    </row>
    <row r="10" spans="2:3" s="57" customFormat="1" ht="15.75" customHeight="1">
      <c r="B10" s="55">
        <v>5</v>
      </c>
      <c r="C10" s="56" t="s">
        <v>450</v>
      </c>
    </row>
    <row r="11" spans="2:3" s="57" customFormat="1" ht="15.75" customHeight="1">
      <c r="B11" s="55" t="s">
        <v>17</v>
      </c>
      <c r="C11" s="56" t="s">
        <v>451</v>
      </c>
    </row>
    <row r="14" spans="2:3" ht="20.25">
      <c r="B14" s="52" t="s">
        <v>30</v>
      </c>
      <c r="C14" s="52" t="s">
        <v>32</v>
      </c>
    </row>
    <row r="15" spans="2:3" ht="18.75">
      <c r="B15" s="53" t="s">
        <v>1</v>
      </c>
      <c r="C15" s="54" t="s">
        <v>16</v>
      </c>
    </row>
    <row r="16" spans="2:3" ht="42.75">
      <c r="B16" s="55">
        <v>1</v>
      </c>
      <c r="C16" s="56" t="s">
        <v>452</v>
      </c>
    </row>
    <row r="17" spans="2:3" ht="14.25">
      <c r="B17" s="55">
        <v>2</v>
      </c>
      <c r="C17" s="56" t="s">
        <v>453</v>
      </c>
    </row>
    <row r="18" spans="2:3" ht="28.5">
      <c r="B18" s="55">
        <v>3</v>
      </c>
      <c r="C18" s="56" t="s">
        <v>454</v>
      </c>
    </row>
    <row r="19" spans="2:3" ht="15.75" customHeight="1">
      <c r="B19" s="55">
        <v>4</v>
      </c>
      <c r="C19" s="56" t="s">
        <v>455</v>
      </c>
    </row>
    <row r="20" spans="2:3" ht="15.75" customHeight="1">
      <c r="B20" s="55">
        <v>5</v>
      </c>
      <c r="C20" s="56" t="s">
        <v>456</v>
      </c>
    </row>
    <row r="21" spans="2:3" ht="15.75" customHeight="1">
      <c r="B21" s="55" t="s">
        <v>17</v>
      </c>
      <c r="C21" s="56" t="s">
        <v>457</v>
      </c>
    </row>
    <row r="24" spans="2:3" ht="20.25">
      <c r="B24" s="52" t="s">
        <v>30</v>
      </c>
      <c r="C24" s="52" t="s">
        <v>33</v>
      </c>
    </row>
    <row r="25" spans="2:3" ht="18.75">
      <c r="B25" s="53" t="s">
        <v>1</v>
      </c>
      <c r="C25" s="54" t="s">
        <v>16</v>
      </c>
    </row>
    <row r="26" spans="2:3" ht="14.25">
      <c r="B26" s="55">
        <v>1</v>
      </c>
      <c r="C26" s="56" t="s">
        <v>458</v>
      </c>
    </row>
    <row r="27" spans="2:3" ht="28.5">
      <c r="B27" s="55">
        <v>2</v>
      </c>
      <c r="C27" s="56" t="s">
        <v>459</v>
      </c>
    </row>
    <row r="28" spans="2:3" ht="18.75" customHeight="1">
      <c r="B28" s="55">
        <v>3</v>
      </c>
      <c r="C28" s="56" t="s">
        <v>460</v>
      </c>
    </row>
    <row r="29" spans="2:3" ht="28.5">
      <c r="B29" s="55">
        <v>4</v>
      </c>
      <c r="C29" s="56" t="s">
        <v>461</v>
      </c>
    </row>
    <row r="30" spans="2:3" ht="14.25">
      <c r="B30" s="55">
        <v>5</v>
      </c>
      <c r="C30" s="56" t="s">
        <v>462</v>
      </c>
    </row>
    <row r="31" spans="2:3" ht="14.25">
      <c r="B31" s="55" t="s">
        <v>17</v>
      </c>
      <c r="C31" s="56" t="s">
        <v>463</v>
      </c>
    </row>
  </sheetData>
  <mergeCells count="2">
    <mergeCell ref="B1:C1"/>
    <mergeCell ref="B2:C2"/>
  </mergeCells>
  <phoneticPr fontId="6" type="noConversion"/>
  <pageMargins left="0.7" right="0.7" top="0.75" bottom="0.75" header="0.3" footer="0.3"/>
</worksheet>
</file>

<file path=xl/worksheets/sheet22.xml><?xml version="1.0" encoding="utf-8"?>
<worksheet xmlns="http://schemas.openxmlformats.org/spreadsheetml/2006/main" xmlns:r="http://schemas.openxmlformats.org/officeDocument/2006/relationships">
  <dimension ref="B1:C31"/>
  <sheetViews>
    <sheetView topLeftCell="A10" workbookViewId="0">
      <selection activeCell="B2" sqref="B2:C31"/>
    </sheetView>
  </sheetViews>
  <sheetFormatPr defaultColWidth="9.125" defaultRowHeight="13.5"/>
  <cols>
    <col min="1" max="1" width="7.25" style="51" customWidth="1"/>
    <col min="2" max="2" width="18.625" style="58" customWidth="1"/>
    <col min="3" max="3" width="214.625" style="59" customWidth="1"/>
    <col min="4" max="16384" width="9.125" style="51"/>
  </cols>
  <sheetData>
    <row r="1" spans="2:3" ht="18.75">
      <c r="B1" s="155" t="s">
        <v>15</v>
      </c>
      <c r="C1" s="155"/>
    </row>
    <row r="2" spans="2:3" ht="18.75" customHeight="1">
      <c r="B2" s="155" t="s">
        <v>78</v>
      </c>
      <c r="C2" s="155"/>
    </row>
    <row r="4" spans="2:3" ht="20.25">
      <c r="B4" s="52" t="s">
        <v>60</v>
      </c>
      <c r="C4" s="52" t="s">
        <v>39</v>
      </c>
    </row>
    <row r="5" spans="2:3" ht="18.75">
      <c r="B5" s="53" t="s">
        <v>1</v>
      </c>
      <c r="C5" s="54" t="s">
        <v>16</v>
      </c>
    </row>
    <row r="6" spans="2:3" s="57" customFormat="1" ht="14.25">
      <c r="B6" s="55">
        <v>1</v>
      </c>
      <c r="C6" s="56" t="s">
        <v>79</v>
      </c>
    </row>
    <row r="7" spans="2:3" s="57" customFormat="1" ht="14.25">
      <c r="B7" s="55">
        <v>2</v>
      </c>
      <c r="C7" s="56" t="s">
        <v>80</v>
      </c>
    </row>
    <row r="8" spans="2:3" s="57" customFormat="1" ht="14.25">
      <c r="B8" s="55">
        <v>3</v>
      </c>
      <c r="C8" s="56" t="s">
        <v>81</v>
      </c>
    </row>
    <row r="9" spans="2:3" s="57" customFormat="1" ht="14.25">
      <c r="B9" s="55">
        <v>4</v>
      </c>
      <c r="C9" s="56" t="s">
        <v>82</v>
      </c>
    </row>
    <row r="10" spans="2:3" s="57" customFormat="1" ht="15.75" customHeight="1">
      <c r="B10" s="55">
        <v>5</v>
      </c>
      <c r="C10" s="56" t="s">
        <v>83</v>
      </c>
    </row>
    <row r="11" spans="2:3" s="57" customFormat="1" ht="15.75" customHeight="1">
      <c r="B11" s="55" t="s">
        <v>17</v>
      </c>
      <c r="C11" s="56" t="s">
        <v>84</v>
      </c>
    </row>
    <row r="14" spans="2:3" ht="20.25">
      <c r="B14" s="52" t="s">
        <v>60</v>
      </c>
      <c r="C14" s="52" t="s">
        <v>32</v>
      </c>
    </row>
    <row r="15" spans="2:3" ht="18.75">
      <c r="B15" s="53" t="s">
        <v>1</v>
      </c>
      <c r="C15" s="54" t="s">
        <v>16</v>
      </c>
    </row>
    <row r="16" spans="2:3" ht="14.25">
      <c r="B16" s="55">
        <v>1</v>
      </c>
      <c r="C16" s="56" t="s">
        <v>85</v>
      </c>
    </row>
    <row r="17" spans="2:3" ht="14.25">
      <c r="B17" s="55">
        <v>2</v>
      </c>
      <c r="C17" s="56" t="s">
        <v>86</v>
      </c>
    </row>
    <row r="18" spans="2:3" ht="14.25">
      <c r="B18" s="55">
        <v>3</v>
      </c>
      <c r="C18" s="56" t="s">
        <v>87</v>
      </c>
    </row>
    <row r="19" spans="2:3" ht="14.25">
      <c r="B19" s="55">
        <v>4</v>
      </c>
      <c r="C19" s="56" t="s">
        <v>88</v>
      </c>
    </row>
    <row r="20" spans="2:3" ht="14.25">
      <c r="B20" s="55">
        <v>5</v>
      </c>
      <c r="C20" s="56" t="s">
        <v>89</v>
      </c>
    </row>
    <row r="21" spans="2:3" ht="15.75" customHeight="1">
      <c r="B21" s="55" t="s">
        <v>17</v>
      </c>
      <c r="C21" s="56" t="s">
        <v>90</v>
      </c>
    </row>
    <row r="24" spans="2:3" ht="20.25">
      <c r="B24" s="52" t="s">
        <v>60</v>
      </c>
      <c r="C24" s="52" t="s">
        <v>33</v>
      </c>
    </row>
    <row r="25" spans="2:3" ht="18.75">
      <c r="B25" s="53" t="s">
        <v>1</v>
      </c>
      <c r="C25" s="54" t="s">
        <v>16</v>
      </c>
    </row>
    <row r="26" spans="2:3" ht="14.25">
      <c r="B26" s="55">
        <v>1</v>
      </c>
      <c r="C26" s="56" t="s">
        <v>91</v>
      </c>
    </row>
    <row r="27" spans="2:3" ht="14.25">
      <c r="B27" s="55">
        <v>2</v>
      </c>
      <c r="C27" s="56" t="s">
        <v>92</v>
      </c>
    </row>
    <row r="28" spans="2:3" ht="18.75" customHeight="1">
      <c r="B28" s="55">
        <v>3</v>
      </c>
      <c r="C28" s="56" t="s">
        <v>93</v>
      </c>
    </row>
    <row r="29" spans="2:3" ht="15.75" customHeight="1">
      <c r="B29" s="55">
        <v>4</v>
      </c>
      <c r="C29" s="56" t="s">
        <v>94</v>
      </c>
    </row>
    <row r="30" spans="2:3" ht="14.25">
      <c r="B30" s="55">
        <v>5</v>
      </c>
      <c r="C30" s="56" t="s">
        <v>95</v>
      </c>
    </row>
    <row r="31" spans="2:3" ht="14.25">
      <c r="B31" s="55" t="s">
        <v>17</v>
      </c>
      <c r="C31" s="56" t="s">
        <v>96</v>
      </c>
    </row>
  </sheetData>
  <mergeCells count="2">
    <mergeCell ref="B1:C1"/>
    <mergeCell ref="B2:C2"/>
  </mergeCells>
  <phoneticPr fontId="6" type="noConversion"/>
  <pageMargins left="0.7" right="0.7" top="0.75" bottom="0.75" header="0.3" footer="0.3"/>
</worksheet>
</file>

<file path=xl/worksheets/sheet23.xml><?xml version="1.0" encoding="utf-8"?>
<worksheet xmlns="http://schemas.openxmlformats.org/spreadsheetml/2006/main" xmlns:r="http://schemas.openxmlformats.org/officeDocument/2006/relationships">
  <dimension ref="B1:C31"/>
  <sheetViews>
    <sheetView workbookViewId="0">
      <selection activeCell="B2" sqref="B2:C31"/>
    </sheetView>
  </sheetViews>
  <sheetFormatPr defaultColWidth="9.125" defaultRowHeight="13.5"/>
  <cols>
    <col min="1" max="1" width="7.25" style="51" customWidth="1"/>
    <col min="2" max="2" width="18.625" style="58" customWidth="1"/>
    <col min="3" max="3" width="214.625" style="59" customWidth="1"/>
    <col min="4" max="16384" width="9.125" style="51"/>
  </cols>
  <sheetData>
    <row r="1" spans="2:3" ht="18.75">
      <c r="B1" s="155" t="s">
        <v>15</v>
      </c>
      <c r="C1" s="155"/>
    </row>
    <row r="2" spans="2:3" ht="18.75" customHeight="1">
      <c r="B2" s="155" t="s">
        <v>465</v>
      </c>
      <c r="C2" s="155"/>
    </row>
    <row r="4" spans="2:3" ht="20.25">
      <c r="B4" s="52" t="s">
        <v>30</v>
      </c>
      <c r="C4" s="52" t="s">
        <v>41</v>
      </c>
    </row>
    <row r="5" spans="2:3" ht="18.75">
      <c r="B5" s="53" t="s">
        <v>1</v>
      </c>
      <c r="C5" s="54" t="s">
        <v>16</v>
      </c>
    </row>
    <row r="6" spans="2:3" s="57" customFormat="1" ht="14.25">
      <c r="B6" s="55">
        <v>1</v>
      </c>
      <c r="C6" s="56" t="s">
        <v>97</v>
      </c>
    </row>
    <row r="7" spans="2:3" s="57" customFormat="1" ht="14.25">
      <c r="B7" s="55">
        <v>2</v>
      </c>
      <c r="C7" s="56" t="s">
        <v>466</v>
      </c>
    </row>
    <row r="8" spans="2:3" s="57" customFormat="1" ht="14.25">
      <c r="B8" s="55">
        <v>3</v>
      </c>
      <c r="C8" s="56" t="s">
        <v>467</v>
      </c>
    </row>
    <row r="9" spans="2:3" s="57" customFormat="1" ht="14.25">
      <c r="B9" s="55">
        <v>4</v>
      </c>
      <c r="C9" s="56" t="s">
        <v>468</v>
      </c>
    </row>
    <row r="10" spans="2:3" s="57" customFormat="1" ht="14.25">
      <c r="B10" s="55">
        <v>5</v>
      </c>
      <c r="C10" s="56" t="s">
        <v>469</v>
      </c>
    </row>
    <row r="11" spans="2:3" s="57" customFormat="1" ht="14.25">
      <c r="B11" s="55" t="s">
        <v>17</v>
      </c>
      <c r="C11" s="56" t="s">
        <v>470</v>
      </c>
    </row>
    <row r="14" spans="2:3" ht="20.25">
      <c r="B14" s="52" t="s">
        <v>30</v>
      </c>
      <c r="C14" s="52" t="s">
        <v>42</v>
      </c>
    </row>
    <row r="15" spans="2:3" ht="18.75">
      <c r="B15" s="53" t="s">
        <v>1</v>
      </c>
      <c r="C15" s="54" t="s">
        <v>16</v>
      </c>
    </row>
    <row r="16" spans="2:3" ht="14.25">
      <c r="B16" s="55">
        <v>1</v>
      </c>
      <c r="C16" s="56" t="s">
        <v>98</v>
      </c>
    </row>
    <row r="17" spans="2:3" ht="14.25">
      <c r="B17" s="55">
        <v>2</v>
      </c>
      <c r="C17" s="56" t="s">
        <v>99</v>
      </c>
    </row>
    <row r="18" spans="2:3" ht="14.25">
      <c r="B18" s="55">
        <v>3</v>
      </c>
      <c r="C18" s="56" t="s">
        <v>471</v>
      </c>
    </row>
    <row r="19" spans="2:3" ht="14.25">
      <c r="B19" s="55">
        <v>4</v>
      </c>
      <c r="C19" s="56" t="s">
        <v>472</v>
      </c>
    </row>
    <row r="20" spans="2:3" ht="14.25">
      <c r="B20" s="55">
        <v>5</v>
      </c>
      <c r="C20" s="56" t="s">
        <v>473</v>
      </c>
    </row>
    <row r="21" spans="2:3" ht="14.25">
      <c r="B21" s="55" t="s">
        <v>17</v>
      </c>
      <c r="C21" s="56" t="s">
        <v>474</v>
      </c>
    </row>
    <row r="24" spans="2:3" ht="20.25">
      <c r="B24" s="52" t="s">
        <v>30</v>
      </c>
      <c r="C24" s="52" t="s">
        <v>43</v>
      </c>
    </row>
    <row r="25" spans="2:3" ht="18.75">
      <c r="B25" s="53" t="s">
        <v>1</v>
      </c>
      <c r="C25" s="54" t="s">
        <v>16</v>
      </c>
    </row>
    <row r="26" spans="2:3" ht="14.25">
      <c r="B26" s="55">
        <v>1</v>
      </c>
      <c r="C26" s="56" t="s">
        <v>100</v>
      </c>
    </row>
    <row r="27" spans="2:3" ht="14.25">
      <c r="B27" s="55">
        <v>2</v>
      </c>
      <c r="C27" s="56" t="s">
        <v>475</v>
      </c>
    </row>
    <row r="28" spans="2:3" ht="18.75" customHeight="1">
      <c r="B28" s="55">
        <v>3</v>
      </c>
      <c r="C28" s="56" t="s">
        <v>101</v>
      </c>
    </row>
    <row r="29" spans="2:3" ht="14.25">
      <c r="B29" s="55">
        <v>4</v>
      </c>
      <c r="C29" s="56" t="s">
        <v>476</v>
      </c>
    </row>
    <row r="30" spans="2:3" ht="14.25">
      <c r="B30" s="55">
        <v>5</v>
      </c>
      <c r="C30" s="56" t="s">
        <v>477</v>
      </c>
    </row>
    <row r="31" spans="2:3" ht="14.25">
      <c r="B31" s="55" t="s">
        <v>17</v>
      </c>
      <c r="C31" s="56" t="s">
        <v>478</v>
      </c>
    </row>
  </sheetData>
  <mergeCells count="2">
    <mergeCell ref="B1:C1"/>
    <mergeCell ref="B2:C2"/>
  </mergeCells>
  <phoneticPr fontId="6" type="noConversion"/>
  <pageMargins left="0.7" right="0.7" top="0.75" bottom="0.75" header="0.3" footer="0.3"/>
</worksheet>
</file>

<file path=xl/worksheets/sheet24.xml><?xml version="1.0" encoding="utf-8"?>
<worksheet xmlns="http://schemas.openxmlformats.org/spreadsheetml/2006/main" xmlns:r="http://schemas.openxmlformats.org/officeDocument/2006/relationships">
  <dimension ref="B1:C31"/>
  <sheetViews>
    <sheetView workbookViewId="0">
      <selection activeCell="B2" sqref="B2:C31"/>
    </sheetView>
  </sheetViews>
  <sheetFormatPr defaultColWidth="9.125" defaultRowHeight="13.5"/>
  <cols>
    <col min="1" max="1" width="7.25" style="51" customWidth="1"/>
    <col min="2" max="2" width="18.625" style="58" customWidth="1"/>
    <col min="3" max="3" width="214.625" style="59" customWidth="1"/>
    <col min="4" max="16384" width="9.125" style="51"/>
  </cols>
  <sheetData>
    <row r="1" spans="2:3" ht="18.75">
      <c r="B1" s="155" t="s">
        <v>15</v>
      </c>
      <c r="C1" s="155"/>
    </row>
    <row r="2" spans="2:3" ht="18.75" customHeight="1">
      <c r="B2" s="155" t="s">
        <v>480</v>
      </c>
      <c r="C2" s="155"/>
    </row>
    <row r="4" spans="2:3" ht="20.25">
      <c r="B4" s="52" t="s">
        <v>30</v>
      </c>
      <c r="C4" s="77" t="s">
        <v>44</v>
      </c>
    </row>
    <row r="5" spans="2:3" ht="18.75">
      <c r="B5" s="53" t="s">
        <v>1</v>
      </c>
      <c r="C5" s="54" t="s">
        <v>16</v>
      </c>
    </row>
    <row r="6" spans="2:3" s="57" customFormat="1" ht="15">
      <c r="B6" s="55">
        <v>1</v>
      </c>
      <c r="C6" s="139" t="s">
        <v>481</v>
      </c>
    </row>
    <row r="7" spans="2:3" s="57" customFormat="1" ht="15">
      <c r="B7" s="55">
        <v>2</v>
      </c>
      <c r="C7" s="78" t="s">
        <v>482</v>
      </c>
    </row>
    <row r="8" spans="2:3" s="57" customFormat="1" ht="15" customHeight="1">
      <c r="B8" s="55">
        <v>3</v>
      </c>
      <c r="C8" s="122" t="s">
        <v>483</v>
      </c>
    </row>
    <row r="9" spans="2:3" s="57" customFormat="1" ht="330">
      <c r="B9" s="55">
        <v>4</v>
      </c>
      <c r="C9" s="140" t="s">
        <v>484</v>
      </c>
    </row>
    <row r="10" spans="2:3" s="57" customFormat="1" ht="15">
      <c r="B10" s="55">
        <v>5</v>
      </c>
      <c r="C10" s="141" t="s">
        <v>485</v>
      </c>
    </row>
    <row r="11" spans="2:3" s="57" customFormat="1" ht="15">
      <c r="B11" s="55" t="s">
        <v>17</v>
      </c>
      <c r="C11" s="141" t="s">
        <v>486</v>
      </c>
    </row>
    <row r="14" spans="2:3" ht="20.25">
      <c r="B14" s="52" t="s">
        <v>30</v>
      </c>
      <c r="C14" s="77" t="s">
        <v>45</v>
      </c>
    </row>
    <row r="15" spans="2:3" ht="18.75">
      <c r="B15" s="53" t="s">
        <v>1</v>
      </c>
      <c r="C15" s="54" t="s">
        <v>16</v>
      </c>
    </row>
    <row r="16" spans="2:3" ht="15">
      <c r="B16" s="55">
        <v>1</v>
      </c>
      <c r="C16" s="78" t="s">
        <v>487</v>
      </c>
    </row>
    <row r="17" spans="2:3" ht="15">
      <c r="B17" s="55">
        <v>2</v>
      </c>
      <c r="C17" s="78" t="s">
        <v>488</v>
      </c>
    </row>
    <row r="18" spans="2:3" ht="15">
      <c r="B18" s="55">
        <v>3</v>
      </c>
      <c r="C18" s="78" t="s">
        <v>489</v>
      </c>
    </row>
    <row r="19" spans="2:3" ht="15">
      <c r="B19" s="55">
        <v>4</v>
      </c>
      <c r="C19" s="78" t="s">
        <v>490</v>
      </c>
    </row>
    <row r="20" spans="2:3" ht="15">
      <c r="B20" s="55">
        <v>5</v>
      </c>
      <c r="C20" s="78" t="s">
        <v>491</v>
      </c>
    </row>
    <row r="21" spans="2:3" ht="15">
      <c r="B21" s="55" t="s">
        <v>17</v>
      </c>
      <c r="C21" s="141" t="s">
        <v>492</v>
      </c>
    </row>
    <row r="24" spans="2:3" ht="20.25">
      <c r="B24" s="52" t="s">
        <v>30</v>
      </c>
      <c r="C24" s="77" t="s">
        <v>46</v>
      </c>
    </row>
    <row r="25" spans="2:3" ht="18.75">
      <c r="B25" s="53" t="s">
        <v>1</v>
      </c>
      <c r="C25" s="54" t="s">
        <v>16</v>
      </c>
    </row>
    <row r="26" spans="2:3" ht="60.75" customHeight="1">
      <c r="B26" s="55">
        <v>1</v>
      </c>
      <c r="C26" s="139" t="s">
        <v>493</v>
      </c>
    </row>
    <row r="27" spans="2:3" ht="64.5" customHeight="1">
      <c r="B27" s="55">
        <v>2</v>
      </c>
      <c r="C27" s="78" t="s">
        <v>494</v>
      </c>
    </row>
    <row r="28" spans="2:3" ht="63.75" customHeight="1">
      <c r="B28" s="55">
        <v>3</v>
      </c>
      <c r="C28" s="141" t="s">
        <v>495</v>
      </c>
    </row>
    <row r="29" spans="2:3" ht="63" customHeight="1">
      <c r="B29" s="55">
        <v>4</v>
      </c>
      <c r="C29" s="139" t="s">
        <v>496</v>
      </c>
    </row>
    <row r="30" spans="2:3" ht="64.5" customHeight="1">
      <c r="B30" s="55">
        <v>5</v>
      </c>
      <c r="C30" s="139" t="s">
        <v>497</v>
      </c>
    </row>
    <row r="31" spans="2:3" ht="15" customHeight="1">
      <c r="B31" s="55" t="s">
        <v>17</v>
      </c>
      <c r="C31" s="139" t="s">
        <v>498</v>
      </c>
    </row>
  </sheetData>
  <mergeCells count="2">
    <mergeCell ref="B1:C1"/>
    <mergeCell ref="B2:C2"/>
  </mergeCells>
  <phoneticPr fontId="6" type="noConversion"/>
  <pageMargins left="0.7" right="0.7" top="0.75" bottom="0.75" header="0.3" footer="0.3"/>
</worksheet>
</file>

<file path=xl/worksheets/sheet25.xml><?xml version="1.0" encoding="utf-8"?>
<worksheet xmlns="http://schemas.openxmlformats.org/spreadsheetml/2006/main" xmlns:r="http://schemas.openxmlformats.org/officeDocument/2006/relationships">
  <dimension ref="B1:C31"/>
  <sheetViews>
    <sheetView workbookViewId="0">
      <selection activeCell="B2" sqref="B2:C31"/>
    </sheetView>
  </sheetViews>
  <sheetFormatPr defaultColWidth="9.125" defaultRowHeight="13.5"/>
  <cols>
    <col min="1" max="1" width="7.25" style="51" customWidth="1"/>
    <col min="2" max="2" width="18.625" style="58" customWidth="1"/>
    <col min="3" max="3" width="214.625" style="59" customWidth="1"/>
    <col min="4" max="16384" width="9.125" style="51"/>
  </cols>
  <sheetData>
    <row r="1" spans="2:3" ht="18.75">
      <c r="B1" s="155" t="s">
        <v>15</v>
      </c>
      <c r="C1" s="155"/>
    </row>
    <row r="2" spans="2:3" ht="18.75" customHeight="1">
      <c r="B2" s="155" t="s">
        <v>102</v>
      </c>
      <c r="C2" s="155"/>
    </row>
    <row r="4" spans="2:3" ht="20.25">
      <c r="B4" s="52" t="s">
        <v>60</v>
      </c>
      <c r="C4" s="52" t="s">
        <v>47</v>
      </c>
    </row>
    <row r="5" spans="2:3" ht="18.75">
      <c r="B5" s="53" t="s">
        <v>1</v>
      </c>
      <c r="C5" s="54" t="s">
        <v>16</v>
      </c>
    </row>
    <row r="6" spans="2:3" s="57" customFormat="1" ht="14.25">
      <c r="B6" s="55">
        <v>1</v>
      </c>
      <c r="C6" s="56" t="s">
        <v>103</v>
      </c>
    </row>
    <row r="7" spans="2:3" s="57" customFormat="1" ht="14.25">
      <c r="B7" s="55">
        <v>2</v>
      </c>
      <c r="C7" s="56" t="s">
        <v>104</v>
      </c>
    </row>
    <row r="8" spans="2:3" s="57" customFormat="1" ht="14.25">
      <c r="B8" s="55">
        <v>3</v>
      </c>
      <c r="C8" s="56" t="s">
        <v>105</v>
      </c>
    </row>
    <row r="9" spans="2:3" s="57" customFormat="1" ht="14.25">
      <c r="B9" s="55">
        <v>4</v>
      </c>
      <c r="C9" s="56" t="s">
        <v>106</v>
      </c>
    </row>
    <row r="10" spans="2:3" s="57" customFormat="1" ht="14.25">
      <c r="B10" s="55">
        <v>5</v>
      </c>
      <c r="C10" s="56" t="s">
        <v>107</v>
      </c>
    </row>
    <row r="11" spans="2:3" s="57" customFormat="1" ht="14.25">
      <c r="B11" s="55" t="s">
        <v>17</v>
      </c>
      <c r="C11" s="56" t="s">
        <v>108</v>
      </c>
    </row>
    <row r="14" spans="2:3" ht="20.25">
      <c r="B14" s="52" t="s">
        <v>60</v>
      </c>
      <c r="C14" s="52" t="s">
        <v>48</v>
      </c>
    </row>
    <row r="15" spans="2:3" ht="18.75">
      <c r="B15" s="53" t="s">
        <v>1</v>
      </c>
      <c r="C15" s="54" t="s">
        <v>16</v>
      </c>
    </row>
    <row r="16" spans="2:3" ht="14.25">
      <c r="B16" s="55">
        <v>1</v>
      </c>
      <c r="C16" s="56" t="s">
        <v>109</v>
      </c>
    </row>
    <row r="17" spans="2:3" ht="14.25">
      <c r="B17" s="55">
        <v>2</v>
      </c>
      <c r="C17" s="56" t="s">
        <v>110</v>
      </c>
    </row>
    <row r="18" spans="2:3" ht="14.25">
      <c r="B18" s="55">
        <v>3</v>
      </c>
      <c r="C18" s="56" t="s">
        <v>111</v>
      </c>
    </row>
    <row r="19" spans="2:3" ht="14.25">
      <c r="B19" s="55">
        <v>4</v>
      </c>
      <c r="C19" s="56" t="s">
        <v>112</v>
      </c>
    </row>
    <row r="20" spans="2:3" ht="14.25">
      <c r="B20" s="55">
        <v>5</v>
      </c>
      <c r="C20" s="56" t="s">
        <v>113</v>
      </c>
    </row>
    <row r="21" spans="2:3" ht="14.25">
      <c r="B21" s="55" t="s">
        <v>17</v>
      </c>
      <c r="C21" s="56" t="s">
        <v>114</v>
      </c>
    </row>
    <row r="24" spans="2:3" ht="20.25">
      <c r="B24" s="52" t="s">
        <v>60</v>
      </c>
      <c r="C24" s="52" t="s">
        <v>49</v>
      </c>
    </row>
    <row r="25" spans="2:3" ht="18.75">
      <c r="B25" s="53" t="s">
        <v>1</v>
      </c>
      <c r="C25" s="54" t="s">
        <v>16</v>
      </c>
    </row>
    <row r="26" spans="2:3" ht="14.25">
      <c r="B26" s="55">
        <v>1</v>
      </c>
      <c r="C26" s="56" t="s">
        <v>115</v>
      </c>
    </row>
    <row r="27" spans="2:3" ht="14.25">
      <c r="B27" s="55">
        <v>2</v>
      </c>
      <c r="C27" s="56" t="s">
        <v>116</v>
      </c>
    </row>
    <row r="28" spans="2:3" ht="18.75" customHeight="1">
      <c r="B28" s="55">
        <v>3</v>
      </c>
      <c r="C28" s="56" t="s">
        <v>117</v>
      </c>
    </row>
    <row r="29" spans="2:3" ht="14.25">
      <c r="B29" s="55">
        <v>4</v>
      </c>
      <c r="C29" s="56" t="s">
        <v>118</v>
      </c>
    </row>
    <row r="30" spans="2:3" ht="14.25">
      <c r="B30" s="55">
        <v>5</v>
      </c>
      <c r="C30" s="56" t="s">
        <v>119</v>
      </c>
    </row>
    <row r="31" spans="2:3" ht="14.25">
      <c r="B31" s="55" t="s">
        <v>17</v>
      </c>
      <c r="C31" s="56" t="s">
        <v>120</v>
      </c>
    </row>
  </sheetData>
  <mergeCells count="2">
    <mergeCell ref="B1:C1"/>
    <mergeCell ref="B2:C2"/>
  </mergeCells>
  <phoneticPr fontId="6" type="noConversion"/>
  <pageMargins left="0.7" right="0.7" top="0.75" bottom="0.75" header="0.3" footer="0.3"/>
</worksheet>
</file>

<file path=xl/worksheets/sheet26.xml><?xml version="1.0" encoding="utf-8"?>
<worksheet xmlns="http://schemas.openxmlformats.org/spreadsheetml/2006/main" xmlns:r="http://schemas.openxmlformats.org/officeDocument/2006/relationships">
  <dimension ref="B1:C31"/>
  <sheetViews>
    <sheetView workbookViewId="0">
      <selection activeCell="B2" sqref="B2:C31"/>
    </sheetView>
  </sheetViews>
  <sheetFormatPr defaultColWidth="9.125" defaultRowHeight="13.5"/>
  <cols>
    <col min="1" max="1" width="7.25" style="51" customWidth="1"/>
    <col min="2" max="2" width="18.625" style="58" customWidth="1"/>
    <col min="3" max="3" width="214.625" style="59" customWidth="1"/>
    <col min="4" max="16384" width="9.125" style="51"/>
  </cols>
  <sheetData>
    <row r="1" spans="2:3" ht="18.75" customHeight="1">
      <c r="B1" s="155" t="s">
        <v>15</v>
      </c>
      <c r="C1" s="155"/>
    </row>
    <row r="2" spans="2:3" ht="18.75" customHeight="1">
      <c r="B2" s="123" t="s">
        <v>121</v>
      </c>
    </row>
    <row r="4" spans="2:3" ht="20.25">
      <c r="B4" s="52" t="s">
        <v>60</v>
      </c>
      <c r="C4" s="52" t="s">
        <v>51</v>
      </c>
    </row>
    <row r="5" spans="2:3" ht="18.75">
      <c r="B5" s="53" t="s">
        <v>1</v>
      </c>
      <c r="C5" s="54" t="s">
        <v>16</v>
      </c>
    </row>
    <row r="6" spans="2:3" s="57" customFormat="1" ht="28.5">
      <c r="B6" s="55">
        <v>1</v>
      </c>
      <c r="C6" s="56" t="s">
        <v>122</v>
      </c>
    </row>
    <row r="7" spans="2:3" s="57" customFormat="1" ht="14.25">
      <c r="B7" s="55">
        <v>2</v>
      </c>
      <c r="C7" s="56" t="s">
        <v>123</v>
      </c>
    </row>
    <row r="8" spans="2:3" s="57" customFormat="1" ht="14.25">
      <c r="B8" s="55">
        <v>3</v>
      </c>
      <c r="C8" s="56" t="s">
        <v>124</v>
      </c>
    </row>
    <row r="9" spans="2:3" s="57" customFormat="1" ht="14.25">
      <c r="B9" s="55">
        <v>4</v>
      </c>
      <c r="C9" s="56" t="s">
        <v>125</v>
      </c>
    </row>
    <row r="10" spans="2:3" s="57" customFormat="1" ht="14.25">
      <c r="B10" s="55">
        <v>5</v>
      </c>
      <c r="C10" s="56" t="s">
        <v>126</v>
      </c>
    </row>
    <row r="11" spans="2:3" s="57" customFormat="1" ht="14.25">
      <c r="B11" s="55" t="s">
        <v>17</v>
      </c>
      <c r="C11" s="56" t="s">
        <v>127</v>
      </c>
    </row>
    <row r="14" spans="2:3" ht="21.75">
      <c r="B14" s="52" t="s">
        <v>60</v>
      </c>
      <c r="C14" s="52" t="s">
        <v>52</v>
      </c>
    </row>
    <row r="15" spans="2:3" ht="18.75">
      <c r="B15" s="53" t="s">
        <v>1</v>
      </c>
      <c r="C15" s="54" t="s">
        <v>16</v>
      </c>
    </row>
    <row r="16" spans="2:3" ht="28.5">
      <c r="B16" s="55">
        <v>1</v>
      </c>
      <c r="C16" s="56" t="s">
        <v>128</v>
      </c>
    </row>
    <row r="17" spans="2:3" ht="14.25">
      <c r="B17" s="55">
        <v>2</v>
      </c>
      <c r="C17" s="56" t="s">
        <v>129</v>
      </c>
    </row>
    <row r="18" spans="2:3" ht="14.25">
      <c r="B18" s="55">
        <v>3</v>
      </c>
      <c r="C18" s="56" t="s">
        <v>130</v>
      </c>
    </row>
    <row r="19" spans="2:3" ht="14.25">
      <c r="B19" s="55">
        <v>4</v>
      </c>
      <c r="C19" s="56" t="s">
        <v>131</v>
      </c>
    </row>
    <row r="20" spans="2:3" ht="14.25">
      <c r="B20" s="55">
        <v>5</v>
      </c>
      <c r="C20" s="56" t="s">
        <v>132</v>
      </c>
    </row>
    <row r="21" spans="2:3" ht="14.25">
      <c r="B21" s="55" t="s">
        <v>17</v>
      </c>
      <c r="C21" s="56" t="s">
        <v>133</v>
      </c>
    </row>
    <row r="24" spans="2:3" ht="20.25">
      <c r="B24" s="52" t="s">
        <v>60</v>
      </c>
      <c r="C24" s="52" t="s">
        <v>53</v>
      </c>
    </row>
    <row r="25" spans="2:3" ht="18.75">
      <c r="B25" s="53" t="s">
        <v>1</v>
      </c>
      <c r="C25" s="54" t="s">
        <v>16</v>
      </c>
    </row>
    <row r="26" spans="2:3" ht="14.25">
      <c r="B26" s="55">
        <v>1</v>
      </c>
      <c r="C26" s="56" t="s">
        <v>134</v>
      </c>
    </row>
    <row r="27" spans="2:3" ht="14.25">
      <c r="B27" s="55">
        <v>2</v>
      </c>
      <c r="C27" s="56" t="s">
        <v>135</v>
      </c>
    </row>
    <row r="28" spans="2:3" ht="18.75" customHeight="1">
      <c r="B28" s="55">
        <v>3</v>
      </c>
      <c r="C28" s="56" t="s">
        <v>136</v>
      </c>
    </row>
    <row r="29" spans="2:3" ht="14.25">
      <c r="B29" s="55">
        <v>4</v>
      </c>
      <c r="C29" s="56" t="s">
        <v>137</v>
      </c>
    </row>
    <row r="30" spans="2:3" ht="14.25">
      <c r="B30" s="55">
        <v>5</v>
      </c>
      <c r="C30" s="56" t="s">
        <v>138</v>
      </c>
    </row>
    <row r="31" spans="2:3" ht="28.5">
      <c r="B31" s="55" t="s">
        <v>17</v>
      </c>
      <c r="C31" s="56" t="s">
        <v>139</v>
      </c>
    </row>
  </sheetData>
  <mergeCells count="1">
    <mergeCell ref="B1:C1"/>
  </mergeCells>
  <phoneticPr fontId="6" type="noConversion"/>
  <pageMargins left="0.7" right="0.7" top="0.75" bottom="0.75" header="0.3" footer="0.3"/>
</worksheet>
</file>

<file path=xl/worksheets/sheet27.xml><?xml version="1.0" encoding="utf-8"?>
<worksheet xmlns="http://schemas.openxmlformats.org/spreadsheetml/2006/main" xmlns:r="http://schemas.openxmlformats.org/officeDocument/2006/relationships">
  <dimension ref="B1:C31"/>
  <sheetViews>
    <sheetView topLeftCell="A10" workbookViewId="0">
      <selection activeCell="A20" sqref="A20:IV20"/>
    </sheetView>
  </sheetViews>
  <sheetFormatPr defaultColWidth="9.125" defaultRowHeight="13.5"/>
  <cols>
    <col min="1" max="1" width="7.25" style="51" customWidth="1"/>
    <col min="2" max="2" width="18.625" style="58" customWidth="1"/>
    <col min="3" max="3" width="214.625" style="59" customWidth="1"/>
    <col min="4" max="16384" width="9.125" style="51"/>
  </cols>
  <sheetData>
    <row r="1" spans="2:3" ht="18.75">
      <c r="B1" s="155" t="s">
        <v>15</v>
      </c>
      <c r="C1" s="155"/>
    </row>
    <row r="2" spans="2:3" ht="18.75" customHeight="1">
      <c r="B2" s="155" t="s">
        <v>140</v>
      </c>
      <c r="C2" s="155"/>
    </row>
    <row r="4" spans="2:3" ht="20.25">
      <c r="B4" s="52" t="s">
        <v>141</v>
      </c>
      <c r="C4" s="52" t="s">
        <v>142</v>
      </c>
    </row>
    <row r="5" spans="2:3" ht="18.75">
      <c r="B5" s="53" t="s">
        <v>1</v>
      </c>
      <c r="C5" s="54" t="s">
        <v>16</v>
      </c>
    </row>
    <row r="6" spans="2:3" s="57" customFormat="1" ht="36" customHeight="1">
      <c r="B6" s="55">
        <v>1</v>
      </c>
      <c r="C6" s="56" t="s">
        <v>143</v>
      </c>
    </row>
    <row r="7" spans="2:3" s="57" customFormat="1" ht="69.75" customHeight="1">
      <c r="B7" s="55">
        <v>2</v>
      </c>
      <c r="C7" s="56" t="s">
        <v>144</v>
      </c>
    </row>
    <row r="8" spans="2:3" s="57" customFormat="1" ht="58.5" customHeight="1">
      <c r="B8" s="55">
        <v>3</v>
      </c>
      <c r="C8" s="56" t="s">
        <v>145</v>
      </c>
    </row>
    <row r="9" spans="2:3" s="57" customFormat="1" ht="37.5" customHeight="1">
      <c r="B9" s="55">
        <v>4</v>
      </c>
      <c r="C9" s="56" t="s">
        <v>146</v>
      </c>
    </row>
    <row r="10" spans="2:3" s="57" customFormat="1" ht="21" customHeight="1">
      <c r="B10" s="55">
        <v>5</v>
      </c>
      <c r="C10" s="56" t="s">
        <v>147</v>
      </c>
    </row>
    <row r="11" spans="2:3" s="57" customFormat="1" ht="20.25" customHeight="1">
      <c r="B11" s="55" t="s">
        <v>17</v>
      </c>
      <c r="C11" s="56" t="s">
        <v>148</v>
      </c>
    </row>
    <row r="14" spans="2:3" ht="20.25">
      <c r="B14" s="52" t="s">
        <v>141</v>
      </c>
      <c r="C14" s="52" t="s">
        <v>149</v>
      </c>
    </row>
    <row r="15" spans="2:3" ht="18.75">
      <c r="B15" s="53" t="s">
        <v>1</v>
      </c>
      <c r="C15" s="54" t="s">
        <v>16</v>
      </c>
    </row>
    <row r="16" spans="2:3" ht="30">
      <c r="B16" s="55">
        <v>1</v>
      </c>
      <c r="C16" s="56" t="s">
        <v>150</v>
      </c>
    </row>
    <row r="17" spans="2:3" ht="42.75">
      <c r="B17" s="55">
        <v>2</v>
      </c>
      <c r="C17" s="56" t="s">
        <v>151</v>
      </c>
    </row>
    <row r="18" spans="2:3" ht="18.75" customHeight="1">
      <c r="B18" s="55">
        <v>3</v>
      </c>
      <c r="C18" s="56" t="s">
        <v>152</v>
      </c>
    </row>
    <row r="19" spans="2:3" ht="14.25">
      <c r="B19" s="55">
        <v>4</v>
      </c>
      <c r="C19" s="56" t="s">
        <v>153</v>
      </c>
    </row>
    <row r="20" spans="2:3" ht="14.25">
      <c r="B20" s="55">
        <v>5</v>
      </c>
      <c r="C20" s="56" t="s">
        <v>154</v>
      </c>
    </row>
    <row r="21" spans="2:3" ht="14.25">
      <c r="B21" s="55" t="s">
        <v>17</v>
      </c>
      <c r="C21" s="56" t="s">
        <v>148</v>
      </c>
    </row>
    <row r="24" spans="2:3" ht="20.25">
      <c r="B24" s="52"/>
      <c r="C24" s="52"/>
    </row>
    <row r="25" spans="2:3" ht="18.75">
      <c r="B25" s="53"/>
      <c r="C25" s="54"/>
    </row>
    <row r="26" spans="2:3" ht="14.25">
      <c r="B26" s="55"/>
      <c r="C26" s="56"/>
    </row>
    <row r="27" spans="2:3" ht="14.25">
      <c r="B27" s="55"/>
      <c r="C27" s="56"/>
    </row>
    <row r="28" spans="2:3" ht="14.25">
      <c r="B28" s="55"/>
      <c r="C28" s="56"/>
    </row>
    <row r="29" spans="2:3" ht="14.25">
      <c r="B29" s="55"/>
      <c r="C29" s="56"/>
    </row>
    <row r="30" spans="2:3" ht="14.25">
      <c r="B30" s="55"/>
      <c r="C30" s="56"/>
    </row>
    <row r="31" spans="2:3" ht="14.25">
      <c r="B31" s="55"/>
      <c r="C31" s="56"/>
    </row>
  </sheetData>
  <mergeCells count="2">
    <mergeCell ref="B1:C1"/>
    <mergeCell ref="B2:C2"/>
  </mergeCells>
  <phoneticPr fontId="6" type="noConversion"/>
  <pageMargins left="0.7" right="0.7" top="0.75" bottom="0.75" header="0.3" footer="0.3"/>
</worksheet>
</file>

<file path=xl/worksheets/sheet28.xml><?xml version="1.0" encoding="utf-8"?>
<worksheet xmlns="http://schemas.openxmlformats.org/spreadsheetml/2006/main" xmlns:r="http://schemas.openxmlformats.org/officeDocument/2006/relationships">
  <dimension ref="B1:C41"/>
  <sheetViews>
    <sheetView topLeftCell="A10" workbookViewId="0">
      <selection activeCell="C41" sqref="C41"/>
    </sheetView>
  </sheetViews>
  <sheetFormatPr defaultColWidth="9.125" defaultRowHeight="13.5"/>
  <cols>
    <col min="1" max="1" width="7.25" style="51" customWidth="1"/>
    <col min="2" max="2" width="20.125" style="58" customWidth="1"/>
    <col min="3" max="3" width="214.625" style="59" customWidth="1"/>
    <col min="4" max="16384" width="9.125" style="51"/>
  </cols>
  <sheetData>
    <row r="1" spans="2:3" ht="18.75">
      <c r="B1" s="155" t="s">
        <v>15</v>
      </c>
      <c r="C1" s="155"/>
    </row>
    <row r="2" spans="2:3" ht="18.75" customHeight="1">
      <c r="B2" s="155" t="s">
        <v>387</v>
      </c>
      <c r="C2" s="155"/>
    </row>
    <row r="4" spans="2:3" ht="23.25" customHeight="1">
      <c r="B4" s="52" t="s">
        <v>388</v>
      </c>
      <c r="C4" s="52" t="s">
        <v>389</v>
      </c>
    </row>
    <row r="5" spans="2:3" ht="18.75">
      <c r="B5" s="53" t="s">
        <v>1</v>
      </c>
      <c r="C5" s="85" t="s">
        <v>16</v>
      </c>
    </row>
    <row r="6" spans="2:3" s="57" customFormat="1" ht="19.5" customHeight="1">
      <c r="B6" s="55">
        <v>1</v>
      </c>
      <c r="C6" s="86" t="s">
        <v>390</v>
      </c>
    </row>
    <row r="7" spans="2:3" s="57" customFormat="1" ht="14.25">
      <c r="B7" s="55">
        <v>2</v>
      </c>
      <c r="C7" s="86" t="s">
        <v>391</v>
      </c>
    </row>
    <row r="8" spans="2:3" s="57" customFormat="1" ht="19.5" customHeight="1">
      <c r="B8" s="55">
        <v>3</v>
      </c>
      <c r="C8" s="86" t="s">
        <v>392</v>
      </c>
    </row>
    <row r="9" spans="2:3" s="57" customFormat="1" ht="14.25">
      <c r="B9" s="55">
        <v>4</v>
      </c>
      <c r="C9" s="86" t="s">
        <v>393</v>
      </c>
    </row>
    <row r="10" spans="2:3" s="57" customFormat="1" ht="14.25">
      <c r="B10" s="55">
        <v>5</v>
      </c>
      <c r="C10" s="86" t="s">
        <v>394</v>
      </c>
    </row>
    <row r="11" spans="2:3" s="57" customFormat="1" ht="57">
      <c r="B11" s="55" t="s">
        <v>17</v>
      </c>
      <c r="C11" s="86" t="s">
        <v>395</v>
      </c>
    </row>
    <row r="14" spans="2:3" ht="21.75" customHeight="1">
      <c r="B14" s="52" t="s">
        <v>388</v>
      </c>
      <c r="C14" s="52" t="s">
        <v>396</v>
      </c>
    </row>
    <row r="15" spans="2:3" ht="18.75">
      <c r="B15" s="53" t="s">
        <v>1</v>
      </c>
      <c r="C15" s="85" t="s">
        <v>16</v>
      </c>
    </row>
    <row r="16" spans="2:3" ht="18.75" customHeight="1">
      <c r="B16" s="55">
        <v>1</v>
      </c>
      <c r="C16" s="86" t="s">
        <v>397</v>
      </c>
    </row>
    <row r="17" spans="2:3" ht="57">
      <c r="B17" s="55">
        <v>2</v>
      </c>
      <c r="C17" s="86" t="s">
        <v>398</v>
      </c>
    </row>
    <row r="18" spans="2:3" ht="14.25">
      <c r="B18" s="55">
        <v>3</v>
      </c>
      <c r="C18" s="86" t="s">
        <v>399</v>
      </c>
    </row>
    <row r="19" spans="2:3" ht="14.25">
      <c r="B19" s="55">
        <v>4</v>
      </c>
      <c r="C19" s="86" t="s">
        <v>400</v>
      </c>
    </row>
    <row r="20" spans="2:3" ht="14.25">
      <c r="B20" s="55">
        <v>5</v>
      </c>
      <c r="C20" s="86" t="s">
        <v>401</v>
      </c>
    </row>
    <row r="21" spans="2:3" ht="14.25">
      <c r="B21" s="55" t="s">
        <v>17</v>
      </c>
      <c r="C21" s="86" t="s">
        <v>402</v>
      </c>
    </row>
    <row r="24" spans="2:3" ht="23.25" customHeight="1">
      <c r="B24" s="52" t="s">
        <v>388</v>
      </c>
      <c r="C24" s="52" t="s">
        <v>403</v>
      </c>
    </row>
    <row r="25" spans="2:3" ht="18.75">
      <c r="B25" s="53" t="s">
        <v>1</v>
      </c>
      <c r="C25" s="85" t="s">
        <v>16</v>
      </c>
    </row>
    <row r="26" spans="2:3" ht="14.25">
      <c r="B26" s="55">
        <v>1</v>
      </c>
      <c r="C26" s="86" t="s">
        <v>404</v>
      </c>
    </row>
    <row r="27" spans="2:3" ht="14.25">
      <c r="B27" s="55">
        <v>2</v>
      </c>
      <c r="C27" s="86" t="s">
        <v>405</v>
      </c>
    </row>
    <row r="28" spans="2:3" ht="14.25">
      <c r="B28" s="55">
        <v>3</v>
      </c>
      <c r="C28" s="86" t="s">
        <v>406</v>
      </c>
    </row>
    <row r="29" spans="2:3" ht="14.25">
      <c r="B29" s="55">
        <v>4</v>
      </c>
      <c r="C29" s="86" t="s">
        <v>407</v>
      </c>
    </row>
    <row r="30" spans="2:3" ht="45.75">
      <c r="B30" s="55">
        <v>5</v>
      </c>
      <c r="C30" s="86" t="s">
        <v>408</v>
      </c>
    </row>
    <row r="31" spans="2:3" ht="57">
      <c r="B31" s="55" t="s">
        <v>17</v>
      </c>
      <c r="C31" s="86" t="s">
        <v>409</v>
      </c>
    </row>
    <row r="34" spans="2:3" ht="20.25">
      <c r="B34" s="52"/>
      <c r="C34" s="52"/>
    </row>
    <row r="35" spans="2:3" ht="18.75">
      <c r="B35" s="53"/>
      <c r="C35" s="54"/>
    </row>
    <row r="36" spans="2:3" ht="14.25">
      <c r="B36" s="55"/>
      <c r="C36" s="56"/>
    </row>
    <row r="37" spans="2:3" ht="14.25">
      <c r="B37" s="55"/>
      <c r="C37" s="56"/>
    </row>
    <row r="38" spans="2:3" ht="14.25">
      <c r="B38" s="55"/>
      <c r="C38" s="56"/>
    </row>
    <row r="39" spans="2:3" ht="14.25">
      <c r="B39" s="55"/>
      <c r="C39" s="56"/>
    </row>
    <row r="40" spans="2:3" ht="14.25">
      <c r="B40" s="55"/>
      <c r="C40" s="56"/>
    </row>
    <row r="41" spans="2:3" ht="14.25">
      <c r="B41" s="55"/>
      <c r="C41" s="56"/>
    </row>
  </sheetData>
  <mergeCells count="2">
    <mergeCell ref="B1:C1"/>
    <mergeCell ref="B2:C2"/>
  </mergeCells>
  <phoneticPr fontId="6" type="noConversion"/>
  <pageMargins left="0.7" right="0.7" top="0.75" bottom="0.75" header="0.3" footer="0.3"/>
</worksheet>
</file>

<file path=xl/worksheets/sheet29.xml><?xml version="1.0" encoding="utf-8"?>
<worksheet xmlns="http://schemas.openxmlformats.org/spreadsheetml/2006/main" xmlns:r="http://schemas.openxmlformats.org/officeDocument/2006/relationships">
  <dimension ref="B1:C81"/>
  <sheetViews>
    <sheetView workbookViewId="0">
      <selection activeCell="B2" sqref="B2:C61"/>
    </sheetView>
  </sheetViews>
  <sheetFormatPr defaultColWidth="9.125" defaultRowHeight="13.5"/>
  <cols>
    <col min="1" max="1" width="7.25" style="51" customWidth="1"/>
    <col min="2" max="2" width="21.375" style="58" bestFit="1" customWidth="1"/>
    <col min="3" max="3" width="214.625" style="59" customWidth="1"/>
    <col min="4" max="16384" width="9.125" style="51"/>
  </cols>
  <sheetData>
    <row r="1" spans="2:3" ht="18.75">
      <c r="B1" s="155" t="s">
        <v>15</v>
      </c>
      <c r="C1" s="155"/>
    </row>
    <row r="2" spans="2:3" ht="18.75" customHeight="1">
      <c r="B2" s="155" t="s">
        <v>234</v>
      </c>
      <c r="C2" s="155"/>
    </row>
    <row r="4" spans="2:3" ht="20.25">
      <c r="B4" s="52" t="s">
        <v>57</v>
      </c>
      <c r="C4" s="52" t="s">
        <v>235</v>
      </c>
    </row>
    <row r="5" spans="2:3" ht="18.75">
      <c r="B5" s="53" t="s">
        <v>1</v>
      </c>
      <c r="C5" s="54" t="s">
        <v>16</v>
      </c>
    </row>
    <row r="6" spans="2:3" s="57" customFormat="1" ht="14.25">
      <c r="B6" s="55">
        <v>1</v>
      </c>
      <c r="C6" s="56" t="s">
        <v>236</v>
      </c>
    </row>
    <row r="7" spans="2:3" s="57" customFormat="1" ht="14.25">
      <c r="B7" s="55">
        <v>2</v>
      </c>
      <c r="C7" s="56" t="s">
        <v>237</v>
      </c>
    </row>
    <row r="8" spans="2:3" s="57" customFormat="1" ht="14.25">
      <c r="B8" s="55">
        <v>3</v>
      </c>
      <c r="C8" s="56" t="s">
        <v>238</v>
      </c>
    </row>
    <row r="9" spans="2:3" s="57" customFormat="1" ht="14.25">
      <c r="B9" s="55">
        <v>4</v>
      </c>
      <c r="C9" s="56" t="s">
        <v>239</v>
      </c>
    </row>
    <row r="10" spans="2:3" s="57" customFormat="1" ht="14.25">
      <c r="B10" s="55">
        <v>5</v>
      </c>
      <c r="C10" s="56" t="s">
        <v>240</v>
      </c>
    </row>
    <row r="11" spans="2:3" s="57" customFormat="1" ht="14.25">
      <c r="B11" s="55" t="s">
        <v>17</v>
      </c>
      <c r="C11" s="86" t="s">
        <v>241</v>
      </c>
    </row>
    <row r="14" spans="2:3" ht="20.25">
      <c r="B14" s="52" t="s">
        <v>57</v>
      </c>
      <c r="C14" s="52" t="s">
        <v>242</v>
      </c>
    </row>
    <row r="15" spans="2:3" ht="18.75">
      <c r="B15" s="53" t="s">
        <v>1</v>
      </c>
      <c r="C15" s="54" t="s">
        <v>16</v>
      </c>
    </row>
    <row r="16" spans="2:3" ht="45.75">
      <c r="B16" s="55">
        <v>1</v>
      </c>
      <c r="C16" s="86" t="s">
        <v>243</v>
      </c>
    </row>
    <row r="17" spans="2:3" ht="42.75">
      <c r="B17" s="55">
        <v>2</v>
      </c>
      <c r="C17" s="86" t="s">
        <v>244</v>
      </c>
    </row>
    <row r="18" spans="2:3" ht="28.5">
      <c r="B18" s="55">
        <v>3</v>
      </c>
      <c r="C18" s="86" t="s">
        <v>245</v>
      </c>
    </row>
    <row r="19" spans="2:3" ht="28.5">
      <c r="B19" s="55">
        <v>4</v>
      </c>
      <c r="C19" s="86" t="s">
        <v>246</v>
      </c>
    </row>
    <row r="20" spans="2:3" ht="28.5">
      <c r="B20" s="55">
        <v>5</v>
      </c>
      <c r="C20" s="86" t="s">
        <v>247</v>
      </c>
    </row>
    <row r="21" spans="2:3" ht="14.25">
      <c r="B21" s="55" t="s">
        <v>17</v>
      </c>
      <c r="C21" s="86" t="s">
        <v>248</v>
      </c>
    </row>
    <row r="24" spans="2:3" ht="20.25">
      <c r="B24" s="52" t="s">
        <v>57</v>
      </c>
      <c r="C24" s="52" t="s">
        <v>249</v>
      </c>
    </row>
    <row r="25" spans="2:3" ht="18.75">
      <c r="B25" s="53" t="s">
        <v>1</v>
      </c>
      <c r="C25" s="54" t="s">
        <v>16</v>
      </c>
    </row>
    <row r="26" spans="2:3" ht="14.25">
      <c r="B26" s="55">
        <v>1</v>
      </c>
      <c r="C26" s="86" t="s">
        <v>250</v>
      </c>
    </row>
    <row r="27" spans="2:3" ht="14.25">
      <c r="B27" s="55">
        <v>2</v>
      </c>
      <c r="C27" s="86" t="s">
        <v>251</v>
      </c>
    </row>
    <row r="28" spans="2:3" ht="18.75" customHeight="1">
      <c r="B28" s="55">
        <v>3</v>
      </c>
      <c r="C28" s="86" t="s">
        <v>252</v>
      </c>
    </row>
    <row r="29" spans="2:3" ht="28.5">
      <c r="B29" s="55">
        <v>4</v>
      </c>
      <c r="C29" s="86" t="s">
        <v>253</v>
      </c>
    </row>
    <row r="30" spans="2:3" ht="28.5">
      <c r="B30" s="55">
        <v>5</v>
      </c>
      <c r="C30" s="86" t="s">
        <v>254</v>
      </c>
    </row>
    <row r="31" spans="2:3" ht="28.5">
      <c r="B31" s="55" t="s">
        <v>17</v>
      </c>
      <c r="C31" s="86" t="s">
        <v>255</v>
      </c>
    </row>
    <row r="34" spans="2:3" ht="20.25">
      <c r="B34" s="52" t="s">
        <v>57</v>
      </c>
      <c r="C34" s="52" t="s">
        <v>256</v>
      </c>
    </row>
    <row r="35" spans="2:3" ht="18.75">
      <c r="B35" s="53" t="s">
        <v>1</v>
      </c>
      <c r="C35" s="54" t="s">
        <v>16</v>
      </c>
    </row>
    <row r="36" spans="2:3" ht="14.25">
      <c r="B36" s="55">
        <v>1</v>
      </c>
      <c r="C36" s="86" t="s">
        <v>257</v>
      </c>
    </row>
    <row r="37" spans="2:3" ht="14.25">
      <c r="B37" s="55">
        <v>2</v>
      </c>
      <c r="C37" s="86" t="s">
        <v>258</v>
      </c>
    </row>
    <row r="38" spans="2:3" ht="14.25">
      <c r="B38" s="55">
        <v>3</v>
      </c>
      <c r="C38" s="86" t="s">
        <v>259</v>
      </c>
    </row>
    <row r="39" spans="2:3" ht="14.25">
      <c r="B39" s="55">
        <v>4</v>
      </c>
      <c r="C39" s="86" t="s">
        <v>260</v>
      </c>
    </row>
    <row r="40" spans="2:3" ht="14.25">
      <c r="B40" s="55">
        <v>5</v>
      </c>
      <c r="C40" s="86" t="s">
        <v>261</v>
      </c>
    </row>
    <row r="41" spans="2:3" ht="14.25">
      <c r="B41" s="55" t="s">
        <v>17</v>
      </c>
      <c r="C41" s="86" t="s">
        <v>262</v>
      </c>
    </row>
    <row r="42" spans="2:3" ht="14.25">
      <c r="B42" s="79"/>
      <c r="C42" s="80"/>
    </row>
    <row r="43" spans="2:3" ht="14.25">
      <c r="B43" s="79"/>
      <c r="C43" s="80"/>
    </row>
    <row r="44" spans="2:3" ht="20.25">
      <c r="B44" s="52" t="s">
        <v>57</v>
      </c>
      <c r="C44" s="82" t="s">
        <v>263</v>
      </c>
    </row>
    <row r="45" spans="2:3" ht="18.75">
      <c r="B45" s="53" t="s">
        <v>1</v>
      </c>
      <c r="C45" s="54" t="s">
        <v>16</v>
      </c>
    </row>
    <row r="46" spans="2:3" ht="28.5">
      <c r="B46" s="55">
        <v>1</v>
      </c>
      <c r="C46" s="86" t="s">
        <v>264</v>
      </c>
    </row>
    <row r="47" spans="2:3" ht="28.5">
      <c r="B47" s="55">
        <v>2</v>
      </c>
      <c r="C47" s="86" t="s">
        <v>265</v>
      </c>
    </row>
    <row r="48" spans="2:3" ht="77.25">
      <c r="B48" s="55">
        <v>3</v>
      </c>
      <c r="C48" s="86" t="s">
        <v>266</v>
      </c>
    </row>
    <row r="49" spans="2:3" ht="14.25">
      <c r="B49" s="55">
        <v>4</v>
      </c>
      <c r="C49" s="86" t="s">
        <v>267</v>
      </c>
    </row>
    <row r="50" spans="2:3" ht="14.25">
      <c r="B50" s="55">
        <v>5</v>
      </c>
      <c r="C50" s="86" t="s">
        <v>268</v>
      </c>
    </row>
    <row r="51" spans="2:3" ht="14.25">
      <c r="B51" s="55" t="s">
        <v>17</v>
      </c>
      <c r="C51" s="86" t="s">
        <v>269</v>
      </c>
    </row>
    <row r="53" spans="2:3" ht="20.25">
      <c r="C53" s="81"/>
    </row>
    <row r="54" spans="2:3" ht="20.25">
      <c r="B54" s="52" t="s">
        <v>57</v>
      </c>
      <c r="C54" s="82" t="s">
        <v>270</v>
      </c>
    </row>
    <row r="55" spans="2:3" ht="18.75">
      <c r="B55" s="53" t="s">
        <v>1</v>
      </c>
      <c r="C55" s="54" t="s">
        <v>16</v>
      </c>
    </row>
    <row r="56" spans="2:3" ht="14.25">
      <c r="B56" s="55">
        <v>1</v>
      </c>
      <c r="C56" s="86" t="s">
        <v>271</v>
      </c>
    </row>
    <row r="57" spans="2:3" ht="14.25">
      <c r="B57" s="55">
        <v>2</v>
      </c>
      <c r="C57" s="86" t="s">
        <v>272</v>
      </c>
    </row>
    <row r="58" spans="2:3" ht="14.25">
      <c r="B58" s="55">
        <v>3</v>
      </c>
      <c r="C58" s="86" t="s">
        <v>273</v>
      </c>
    </row>
    <row r="59" spans="2:3" ht="28.5">
      <c r="B59" s="55">
        <v>4</v>
      </c>
      <c r="C59" s="86" t="s">
        <v>274</v>
      </c>
    </row>
    <row r="60" spans="2:3" ht="14.25">
      <c r="B60" s="55">
        <v>5</v>
      </c>
      <c r="C60" s="86" t="s">
        <v>275</v>
      </c>
    </row>
    <row r="61" spans="2:3" ht="14.25">
      <c r="B61" s="55" t="s">
        <v>17</v>
      </c>
      <c r="C61" s="86" t="s">
        <v>276</v>
      </c>
    </row>
    <row r="64" spans="2:3" ht="20.25">
      <c r="B64" s="52"/>
      <c r="C64" s="82"/>
    </row>
    <row r="65" spans="2:3" ht="18.75">
      <c r="B65" s="53"/>
      <c r="C65" s="54"/>
    </row>
    <row r="66" spans="2:3" ht="14.25">
      <c r="B66" s="55"/>
      <c r="C66" s="56"/>
    </row>
    <row r="67" spans="2:3" ht="14.25">
      <c r="B67" s="55"/>
      <c r="C67" s="56"/>
    </row>
    <row r="68" spans="2:3" ht="14.25">
      <c r="B68" s="55"/>
      <c r="C68" s="56"/>
    </row>
    <row r="69" spans="2:3" ht="14.25">
      <c r="B69" s="55"/>
      <c r="C69" s="56"/>
    </row>
    <row r="70" spans="2:3" ht="14.25">
      <c r="B70" s="55"/>
      <c r="C70" s="56"/>
    </row>
    <row r="71" spans="2:3" ht="14.25">
      <c r="B71" s="55"/>
      <c r="C71" s="56"/>
    </row>
    <row r="74" spans="2:3" ht="24" customHeight="1">
      <c r="B74" s="52"/>
      <c r="C74" s="82"/>
    </row>
    <row r="75" spans="2:3" ht="18.75">
      <c r="B75" s="53"/>
      <c r="C75" s="54"/>
    </row>
    <row r="76" spans="2:3" ht="14.25">
      <c r="B76" s="55"/>
      <c r="C76" s="56"/>
    </row>
    <row r="77" spans="2:3" ht="14.25">
      <c r="B77" s="55"/>
      <c r="C77" s="56"/>
    </row>
    <row r="78" spans="2:3" ht="14.25">
      <c r="B78" s="55"/>
      <c r="C78" s="56"/>
    </row>
    <row r="79" spans="2:3" ht="14.25">
      <c r="B79" s="55"/>
      <c r="C79" s="56"/>
    </row>
    <row r="80" spans="2:3" ht="14.25">
      <c r="B80" s="55"/>
      <c r="C80" s="56"/>
    </row>
    <row r="81" spans="2:3" ht="14.25">
      <c r="B81" s="55"/>
      <c r="C81" s="56"/>
    </row>
  </sheetData>
  <mergeCells count="2">
    <mergeCell ref="B1:C1"/>
    <mergeCell ref="B2:C2"/>
  </mergeCells>
  <phoneticPr fontId="6"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sheetPr codeName="Sheet21">
    <tabColor rgb="FF00B0F0"/>
  </sheetPr>
  <dimension ref="A1:P229"/>
  <sheetViews>
    <sheetView showGridLines="0" zoomScale="90" zoomScaleNormal="90" zoomScaleSheetLayoutView="85" workbookViewId="0">
      <selection activeCell="B68" sqref="B68:B77"/>
    </sheetView>
  </sheetViews>
  <sheetFormatPr defaultColWidth="9.125" defaultRowHeight="18" zeroHeight="1"/>
  <cols>
    <col min="1" max="1" width="4.25" style="3" customWidth="1"/>
    <col min="2" max="2" width="25" style="3" customWidth="1"/>
    <col min="3" max="3" width="27.75" style="3" customWidth="1"/>
    <col min="4" max="4" width="28.125" style="3" customWidth="1"/>
    <col min="5" max="5" width="12.125" style="3" customWidth="1"/>
    <col min="6" max="6" width="87.375" style="3" customWidth="1"/>
    <col min="7" max="7" width="10.125" style="3" customWidth="1"/>
    <col min="8" max="9" width="32.75" style="3" hidden="1" customWidth="1"/>
    <col min="10" max="10" width="2.125" style="3" customWidth="1"/>
    <col min="11" max="13" width="9.25" style="3" customWidth="1"/>
    <col min="14" max="14" width="9.125" style="3" customWidth="1"/>
    <col min="15" max="15" width="9.125" style="3"/>
    <col min="16" max="16" width="0" style="3" hidden="1" customWidth="1"/>
    <col min="17" max="16384" width="9.125" style="3"/>
  </cols>
  <sheetData>
    <row r="1" spans="1:16">
      <c r="A1" s="5"/>
      <c r="B1" s="5"/>
      <c r="C1" s="5"/>
      <c r="D1" s="5"/>
      <c r="E1" s="5"/>
      <c r="F1" s="5"/>
      <c r="G1" s="5"/>
      <c r="H1" s="5"/>
      <c r="I1" s="5"/>
      <c r="J1" s="5"/>
      <c r="K1" s="5"/>
      <c r="L1" s="5"/>
      <c r="M1" s="5"/>
    </row>
    <row r="2" spans="1:16" s="49" customFormat="1" ht="15.75" customHeight="1">
      <c r="A2" s="48"/>
      <c r="B2" s="172" t="str">
        <f>'BORANG PEREKODAN'!D3</f>
        <v>SJK(C)  FOON YEW 1</v>
      </c>
      <c r="C2" s="172"/>
      <c r="D2" s="172"/>
      <c r="E2" s="172"/>
      <c r="F2" s="172"/>
      <c r="G2" s="48"/>
      <c r="H2" s="48"/>
      <c r="I2" s="48"/>
      <c r="J2" s="48"/>
      <c r="K2" s="48"/>
      <c r="L2" s="48"/>
      <c r="M2" s="48"/>
    </row>
    <row r="3" spans="1:16" s="49" customFormat="1">
      <c r="A3" s="48"/>
      <c r="B3" s="172" t="s">
        <v>37</v>
      </c>
      <c r="C3" s="172"/>
      <c r="D3" s="172"/>
      <c r="E3" s="172"/>
      <c r="F3" s="172"/>
      <c r="G3" s="48"/>
      <c r="H3" s="69">
        <v>1</v>
      </c>
      <c r="I3" s="70"/>
      <c r="J3" s="48"/>
      <c r="K3" s="48"/>
      <c r="L3" s="48"/>
      <c r="M3" s="48"/>
    </row>
    <row r="4" spans="1:16" s="49" customFormat="1">
      <c r="A4" s="48"/>
      <c r="B4" s="172" t="str">
        <f>"TAHUN  "&amp;'BORANG PEREKODAN'!D2</f>
        <v>TAHUN  2017</v>
      </c>
      <c r="C4" s="172"/>
      <c r="D4" s="172"/>
      <c r="E4" s="172"/>
      <c r="F4" s="172"/>
      <c r="G4" s="48"/>
      <c r="H4" s="71" t="e">
        <f>VLOOKUP($H$3,#REF!,16)</f>
        <v>#REF!</v>
      </c>
      <c r="I4" s="70"/>
      <c r="J4" s="48"/>
      <c r="K4" s="48"/>
      <c r="L4" s="48"/>
      <c r="M4" s="48"/>
    </row>
    <row r="5" spans="1:16" s="49" customFormat="1" ht="15.75" customHeight="1">
      <c r="A5" s="48"/>
      <c r="B5" s="5"/>
      <c r="C5" s="5"/>
      <c r="D5" s="187"/>
      <c r="E5" s="187"/>
      <c r="F5" s="187"/>
      <c r="G5" s="48"/>
      <c r="H5" s="70"/>
      <c r="I5" s="70"/>
      <c r="J5" s="48"/>
      <c r="K5" s="48"/>
      <c r="L5" s="48"/>
      <c r="M5" s="48"/>
    </row>
    <row r="6" spans="1:16" ht="18.75">
      <c r="A6" s="5"/>
      <c r="B6" s="173" t="str">
        <f>"Nama Murid : "&amp;VLOOKUP($H$3,'BORANG PRESTASI BM'!$B$13:$I$62,3)</f>
        <v xml:space="preserve">Nama Murid : </v>
      </c>
      <c r="C6" s="173"/>
      <c r="D6" s="173"/>
      <c r="E6" s="173"/>
      <c r="F6" s="173"/>
      <c r="G6" s="5"/>
      <c r="H6" s="69"/>
      <c r="I6" s="69"/>
      <c r="J6" s="5"/>
      <c r="K6" s="5"/>
      <c r="L6" s="5"/>
      <c r="M6" s="5"/>
    </row>
    <row r="7" spans="1:16" ht="18.75">
      <c r="A7" s="5"/>
      <c r="B7" s="174" t="str">
        <f>"No MyKid/Surat Beranak/Dokumen : "&amp;VLOOKUP($H$3,'BORANG PRESTASI BM'!$B$13:$I$62,2)</f>
        <v xml:space="preserve">No MyKid/Surat Beranak/Dokumen : </v>
      </c>
      <c r="C7" s="174"/>
      <c r="D7" s="174"/>
      <c r="E7" s="174"/>
      <c r="F7" s="174"/>
      <c r="G7" s="5"/>
      <c r="H7" s="72"/>
      <c r="I7" s="69"/>
      <c r="J7" s="5"/>
      <c r="K7" s="5"/>
      <c r="L7" s="5"/>
      <c r="M7" s="5"/>
    </row>
    <row r="8" spans="1:16" ht="18.75">
      <c r="A8" s="5"/>
      <c r="B8" s="174" t="str">
        <f>"Tahun : "&amp;'BORANG PEREKODAN'!D4</f>
        <v xml:space="preserve">Tahun : </v>
      </c>
      <c r="C8" s="174"/>
      <c r="D8" s="174"/>
      <c r="E8" s="174"/>
      <c r="F8" s="174"/>
      <c r="G8" s="5"/>
      <c r="H8" s="69" t="str">
        <f>'BORANG PRESTASI BM'!D13</f>
        <v/>
      </c>
      <c r="I8" s="69" t="str">
        <f>IF(H8=0,"",H8)</f>
        <v/>
      </c>
      <c r="J8" s="5"/>
      <c r="K8" s="5"/>
      <c r="L8" s="5"/>
      <c r="M8" s="5"/>
      <c r="P8" s="3" t="str">
        <f>VLOOKUP($H$3,'BORANG PRESTASI BM'!$B$13:$I$62,3)</f>
        <v/>
      </c>
    </row>
    <row r="9" spans="1:16" ht="19.5" thickBot="1">
      <c r="A9" s="5"/>
      <c r="B9" s="5"/>
      <c r="C9" s="5"/>
      <c r="D9" s="50"/>
      <c r="E9" s="5"/>
      <c r="F9" s="5"/>
      <c r="G9" s="5"/>
      <c r="H9" s="69" t="str">
        <f>'BORANG PRESTASI BM'!D14</f>
        <v/>
      </c>
      <c r="I9" s="69" t="str">
        <f t="shared" ref="I9:I57" si="0">IF(H9=0,"",H9)</f>
        <v/>
      </c>
      <c r="J9" s="5"/>
      <c r="K9" s="5"/>
      <c r="L9" s="5"/>
      <c r="M9" s="5"/>
    </row>
    <row r="10" spans="1:16" ht="18" customHeight="1">
      <c r="A10" s="5"/>
      <c r="B10" s="185" t="s">
        <v>6</v>
      </c>
      <c r="C10" s="188" t="s">
        <v>35</v>
      </c>
      <c r="D10" s="185" t="s">
        <v>38</v>
      </c>
      <c r="E10" s="190"/>
      <c r="F10" s="191"/>
      <c r="G10" s="5"/>
      <c r="H10" s="69" t="str">
        <f>'BORANG PRESTASI BM'!D15</f>
        <v/>
      </c>
      <c r="I10" s="69" t="str">
        <f>IF(H10=0,"",H10)</f>
        <v/>
      </c>
      <c r="J10" s="5"/>
      <c r="K10" s="5"/>
      <c r="L10" s="5"/>
      <c r="M10" s="5"/>
    </row>
    <row r="11" spans="1:16" ht="18.75" thickBot="1">
      <c r="A11" s="5"/>
      <c r="B11" s="186"/>
      <c r="C11" s="189"/>
      <c r="D11" s="103" t="str">
        <f>'PENYATAAN DESKRIPTOR BM'!B4</f>
        <v xml:space="preserve">KEMAHIRAN </v>
      </c>
      <c r="E11" s="101" t="s">
        <v>1</v>
      </c>
      <c r="F11" s="102" t="s">
        <v>15</v>
      </c>
      <c r="G11" s="5"/>
      <c r="H11" s="69" t="str">
        <f>'BORANG PRESTASI BM'!D16</f>
        <v/>
      </c>
      <c r="I11" s="69" t="str">
        <f t="shared" si="0"/>
        <v/>
      </c>
      <c r="J11" s="5"/>
      <c r="K11" s="5"/>
      <c r="L11" s="5"/>
      <c r="M11" s="5"/>
    </row>
    <row r="12" spans="1:16" ht="18.75" thickTop="1">
      <c r="A12" s="5"/>
      <c r="B12" s="167" t="str">
        <f>'BORANG PRESTASI BM'!D5</f>
        <v>BAHASA MELAYU SJK</v>
      </c>
      <c r="C12" s="157">
        <f>VLOOKUP($H$3,'BORANG PRESTASI BM'!B13:H62,5)</f>
        <v>0</v>
      </c>
      <c r="D12" s="104" t="str">
        <f>'PENYATAAN DESKRIPTOR BM'!C4</f>
        <v xml:space="preserve">Lisan </v>
      </c>
      <c r="E12" s="105">
        <f>VLOOKUP($H$3,'BORANG PRESTASI BM'!B13:I62,6)</f>
        <v>0</v>
      </c>
      <c r="F12" s="106" t="e">
        <f>VLOOKUP(E12,'PENYATAAN DESKRIPTOR BM'!B6:C11,2)</f>
        <v>#N/A</v>
      </c>
      <c r="G12" s="5"/>
      <c r="H12" s="69" t="str">
        <f>'BORANG PRESTASI BM'!D17</f>
        <v/>
      </c>
      <c r="I12" s="69" t="str">
        <f t="shared" si="0"/>
        <v/>
      </c>
      <c r="J12" s="5"/>
      <c r="K12" s="5"/>
      <c r="L12" s="5"/>
      <c r="M12" s="5"/>
    </row>
    <row r="13" spans="1:16" ht="25.5" customHeight="1">
      <c r="A13" s="5"/>
      <c r="B13" s="167"/>
      <c r="C13" s="157"/>
      <c r="D13" s="107" t="str">
        <f>'PENYATAAN DESKRIPTOR BM'!C14</f>
        <v>Bacaan</v>
      </c>
      <c r="E13" s="108">
        <f>VLOOKUP($H$3,'BORANG PRESTASI BM'!B13:I62,7)</f>
        <v>0</v>
      </c>
      <c r="F13" s="109" t="e">
        <f>VLOOKUP(E13,'PENYATAAN DESKRIPTOR BM'!B16:C21,2)</f>
        <v>#N/A</v>
      </c>
      <c r="G13" s="5"/>
      <c r="H13" s="69" t="str">
        <f>'BORANG PRESTASI BM'!D18</f>
        <v/>
      </c>
      <c r="I13" s="69" t="str">
        <f t="shared" si="0"/>
        <v/>
      </c>
      <c r="J13" s="5"/>
      <c r="K13" s="5"/>
      <c r="L13" s="5"/>
      <c r="M13" s="5"/>
    </row>
    <row r="14" spans="1:16" ht="27.75" customHeight="1">
      <c r="A14" s="5"/>
      <c r="B14" s="168"/>
      <c r="C14" s="158"/>
      <c r="D14" s="107" t="str">
        <f>'PENYATAAN DESKRIPTOR BM'!C24</f>
        <v>Tulisan</v>
      </c>
      <c r="E14" s="108">
        <f>VLOOKUP($H$3,'BORANG PRESTASI BM'!B13:I62,8)</f>
        <v>0</v>
      </c>
      <c r="F14" s="109" t="e">
        <f>VLOOKUP(E14,'PENYATAAN DESKRIPTOR BM'!B26:C31,2)</f>
        <v>#N/A</v>
      </c>
      <c r="G14" s="5"/>
      <c r="H14" s="69" t="str">
        <f>'BORANG PRESTASI BM'!D19</f>
        <v/>
      </c>
      <c r="I14" s="69" t="str">
        <f t="shared" si="0"/>
        <v/>
      </c>
      <c r="J14" s="5"/>
      <c r="K14" s="5"/>
      <c r="L14" s="5"/>
      <c r="M14" s="5"/>
    </row>
    <row r="15" spans="1:16" ht="27" customHeight="1">
      <c r="A15" s="5"/>
      <c r="B15" s="175" t="str">
        <f>'BORANG PRESTASI BI'!D5</f>
        <v>BAHASA INGGERIS SJK</v>
      </c>
      <c r="C15" s="156">
        <f>VLOOKUP($H$3,'BORANG PRESTASI BI'!B13:H62,5)</f>
        <v>0</v>
      </c>
      <c r="D15" s="110" t="str">
        <f>'PENYATAAN DESKRIPTOR BI'!C4</f>
        <v xml:space="preserve">Lisan </v>
      </c>
      <c r="E15" s="111">
        <f>VLOOKUP($H$3,'BORANG PRESTASI BI'!B13:I62,6)</f>
        <v>0</v>
      </c>
      <c r="F15" s="112" t="e">
        <f>VLOOKUP(E15,'PENYATAAN DESKRIPTOR BI'!B6:C11,2)</f>
        <v>#N/A</v>
      </c>
      <c r="G15" s="5"/>
      <c r="H15" s="69" t="str">
        <f>'BORANG PRESTASI BM'!D20</f>
        <v/>
      </c>
      <c r="I15" s="69" t="str">
        <f t="shared" si="0"/>
        <v/>
      </c>
      <c r="J15" s="5"/>
      <c r="K15" s="5"/>
      <c r="L15" s="5"/>
      <c r="M15" s="5"/>
    </row>
    <row r="16" spans="1:16" ht="27" customHeight="1">
      <c r="A16" s="5"/>
      <c r="B16" s="167"/>
      <c r="C16" s="157"/>
      <c r="D16" s="110" t="str">
        <f>'PENYATAAN DESKRIPTOR BI'!C14</f>
        <v>Membaca</v>
      </c>
      <c r="E16" s="111">
        <f>VLOOKUP($H$3,'BORANG PRESTASI BI'!B13:I62,7)</f>
        <v>0</v>
      </c>
      <c r="F16" s="112" t="e">
        <f>VLOOKUP(E16,'PENYATAAN DESKRIPTOR BI'!B16:C21,2)</f>
        <v>#N/A</v>
      </c>
      <c r="G16" s="5"/>
      <c r="H16" s="69" t="str">
        <f>'BORANG PRESTASI BM'!D21</f>
        <v/>
      </c>
      <c r="I16" s="69" t="str">
        <f t="shared" si="0"/>
        <v/>
      </c>
      <c r="J16" s="5"/>
      <c r="K16" s="5"/>
      <c r="L16" s="5"/>
      <c r="M16" s="5"/>
    </row>
    <row r="17" spans="1:13" s="10" customFormat="1" ht="27" customHeight="1">
      <c r="A17" s="6"/>
      <c r="B17" s="168"/>
      <c r="C17" s="158"/>
      <c r="D17" s="110" t="str">
        <f>'PENYATAAN DESKRIPTOR BI'!C24</f>
        <v>Menulis</v>
      </c>
      <c r="E17" s="111">
        <f>VLOOKUP($H$3,'BORANG PRESTASI BI'!B13:I62,8)</f>
        <v>0</v>
      </c>
      <c r="F17" s="112" t="e">
        <f>VLOOKUP(E17,'PENYATAAN DESKRIPTOR BI'!B26:C31,2)</f>
        <v>#N/A</v>
      </c>
      <c r="G17" s="6"/>
      <c r="H17" s="69" t="str">
        <f>'BORANG PRESTASI BM'!D22</f>
        <v/>
      </c>
      <c r="I17" s="69" t="str">
        <f t="shared" si="0"/>
        <v/>
      </c>
      <c r="J17" s="6"/>
      <c r="K17" s="6"/>
      <c r="L17" s="6"/>
      <c r="M17" s="6"/>
    </row>
    <row r="18" spans="1:13" ht="27" hidden="1" customHeight="1">
      <c r="A18" s="5"/>
      <c r="B18" s="175" t="str">
        <f>'BORANG PRESTASI BA'!D5</f>
        <v>BAHASA ARAB</v>
      </c>
      <c r="C18" s="156">
        <f>VLOOKUP($H$3,'BORANG PRESTASI BA'!B13:H62,5)</f>
        <v>0</v>
      </c>
      <c r="D18" s="110" t="str">
        <f>'PENYATAAN DESKRIPTOR BA'!C4</f>
        <v>Mendengar dan Bertutur</v>
      </c>
      <c r="E18" s="111">
        <f>VLOOKUP($H$3,'BORANG PRESTASI BA'!B13:I62,6)</f>
        <v>0</v>
      </c>
      <c r="F18" s="112" t="e">
        <f>VLOOKUP(E18,'PENYATAAN DESKRIPTOR BA'!B6:C11,2)</f>
        <v>#N/A</v>
      </c>
      <c r="G18" s="5"/>
      <c r="H18" s="69" t="str">
        <f>'BORANG PRESTASI BM'!D23</f>
        <v/>
      </c>
      <c r="I18" s="69" t="str">
        <f t="shared" si="0"/>
        <v/>
      </c>
      <c r="J18" s="5"/>
      <c r="K18" s="5"/>
      <c r="L18" s="5"/>
      <c r="M18" s="5"/>
    </row>
    <row r="19" spans="1:13" ht="27" hidden="1" customHeight="1">
      <c r="A19" s="5"/>
      <c r="B19" s="167"/>
      <c r="C19" s="157"/>
      <c r="D19" s="110" t="str">
        <f>'PENYATAAN DESKRIPTOR BA'!C14</f>
        <v>Membaca</v>
      </c>
      <c r="E19" s="111">
        <f>VLOOKUP($H$3,'BORANG PRESTASI BA'!B13:I62,7)</f>
        <v>0</v>
      </c>
      <c r="F19" s="112" t="e">
        <f>VLOOKUP(E19,'PENYATAAN DESKRIPTOR BA'!B16:C21,2)</f>
        <v>#N/A</v>
      </c>
      <c r="G19" s="5"/>
      <c r="H19" s="69" t="str">
        <f>'BORANG PRESTASI BM'!D24</f>
        <v/>
      </c>
      <c r="I19" s="69" t="str">
        <f t="shared" si="0"/>
        <v/>
      </c>
      <c r="J19" s="5"/>
      <c r="K19" s="5"/>
      <c r="L19" s="5"/>
      <c r="M19" s="5"/>
    </row>
    <row r="20" spans="1:13" ht="27" hidden="1" customHeight="1">
      <c r="A20" s="5"/>
      <c r="B20" s="168"/>
      <c r="C20" s="158"/>
      <c r="D20" s="110" t="str">
        <f>'PENYATAAN DESKRIPTOR BA'!C24</f>
        <v>Menulis</v>
      </c>
      <c r="E20" s="111">
        <f>VLOOKUP($H$3,'BORANG PRESTASI BA'!B13:I62,8)</f>
        <v>0</v>
      </c>
      <c r="F20" s="112" t="e">
        <f>VLOOKUP(E20,'PENYATAAN DESKRIPTOR BA'!B26:C31,2)</f>
        <v>#N/A</v>
      </c>
      <c r="G20" s="5"/>
      <c r="H20" s="69" t="str">
        <f>'BORANG PRESTASI BM'!D25</f>
        <v/>
      </c>
      <c r="I20" s="69" t="str">
        <f t="shared" si="0"/>
        <v/>
      </c>
      <c r="J20" s="5"/>
      <c r="K20" s="5"/>
      <c r="L20" s="5"/>
      <c r="M20" s="5"/>
    </row>
    <row r="21" spans="1:13" ht="27" customHeight="1">
      <c r="A21" s="5"/>
      <c r="B21" s="169" t="str">
        <f>'BORANG PRESTASI BC'!D5</f>
        <v>BAHASA CINA SJK</v>
      </c>
      <c r="C21" s="156">
        <f>VLOOKUP($H$3,'BORANG PRESTASI BC'!B13:H62,5)</f>
        <v>0</v>
      </c>
      <c r="D21" s="110" t="str">
        <f>'PENYATAAN DESKRIPTOR BC'!C4</f>
        <v>听说</v>
      </c>
      <c r="E21" s="111">
        <f>VLOOKUP($H$3,'BORANG PRESTASI BC'!B13:I62,6)</f>
        <v>0</v>
      </c>
      <c r="F21" s="112" t="e">
        <f>VLOOKUP(E21,'PENYATAAN DESKRIPTOR BC'!B6:C11,2)</f>
        <v>#N/A</v>
      </c>
      <c r="G21" s="5"/>
      <c r="H21" s="69" t="str">
        <f>'BORANG PRESTASI BM'!D26</f>
        <v/>
      </c>
      <c r="I21" s="69" t="str">
        <f t="shared" si="0"/>
        <v/>
      </c>
      <c r="J21" s="5"/>
      <c r="K21" s="5"/>
      <c r="L21" s="5"/>
      <c r="M21" s="5"/>
    </row>
    <row r="22" spans="1:13" ht="27" customHeight="1">
      <c r="A22" s="5"/>
      <c r="B22" s="170"/>
      <c r="C22" s="157"/>
      <c r="D22" s="110" t="str">
        <f>'PENYATAAN DESKRIPTOR BC'!C14</f>
        <v>阅读</v>
      </c>
      <c r="E22" s="111">
        <f>VLOOKUP($H$3,'BORANG PRESTASI BC'!B13:I62,7)</f>
        <v>0</v>
      </c>
      <c r="F22" s="112" t="e">
        <f>VLOOKUP(E22,'PENYATAAN DESKRIPTOR BC'!B16:C21,2)</f>
        <v>#N/A</v>
      </c>
      <c r="G22" s="5"/>
      <c r="H22" s="69" t="str">
        <f>'BORANG PRESTASI BM'!D27</f>
        <v/>
      </c>
      <c r="I22" s="69" t="str">
        <f t="shared" si="0"/>
        <v/>
      </c>
      <c r="J22" s="5"/>
      <c r="K22" s="5"/>
      <c r="L22" s="5"/>
      <c r="M22" s="5"/>
    </row>
    <row r="23" spans="1:13" ht="27" customHeight="1">
      <c r="A23" s="5"/>
      <c r="B23" s="171"/>
      <c r="C23" s="158"/>
      <c r="D23" s="110" t="str">
        <f>'PENYATAAN DESKRIPTOR BC'!C24</f>
        <v>书写</v>
      </c>
      <c r="E23" s="111">
        <f>VLOOKUP($H$3,'BORANG PRESTASI BC'!B13:I62,8)</f>
        <v>0</v>
      </c>
      <c r="F23" s="112" t="e">
        <f>VLOOKUP(E23,'PENYATAAN DESKRIPTOR BC'!B26:C31,2)</f>
        <v>#N/A</v>
      </c>
      <c r="G23" s="5"/>
      <c r="H23" s="69" t="str">
        <f>'BORANG PRESTASI BM'!D28</f>
        <v/>
      </c>
      <c r="I23" s="69" t="str">
        <f t="shared" si="0"/>
        <v/>
      </c>
      <c r="J23" s="5"/>
      <c r="K23" s="5"/>
      <c r="L23" s="5"/>
      <c r="M23" s="5"/>
    </row>
    <row r="24" spans="1:13" ht="27" hidden="1" customHeight="1">
      <c r="A24" s="5"/>
      <c r="B24" s="169" t="str">
        <f>'BORANG PRESTASI BT'!D5</f>
        <v>BAHASA TAMIL SJK</v>
      </c>
      <c r="C24" s="156">
        <f>VLOOKUP($H$3,'BORANG PRESTASI BT'!B13:H62,5)</f>
        <v>0</v>
      </c>
      <c r="D24" s="110" t="str">
        <f>'PENYATAAN DESKRIPTOR BT'!C4</f>
        <v>கேட்டல் பேச்சு</v>
      </c>
      <c r="E24" s="111">
        <f>VLOOKUP($H$3,'BORANG PRESTASI BT'!B13:I62,6)</f>
        <v>0</v>
      </c>
      <c r="F24" s="112" t="e">
        <f>VLOOKUP(E24,'PENYATAAN DESKRIPTOR BT'!B6:C11,2)</f>
        <v>#N/A</v>
      </c>
      <c r="G24" s="5"/>
      <c r="H24" s="69" t="str">
        <f>'BORANG PRESTASI BM'!D29</f>
        <v/>
      </c>
      <c r="I24" s="69" t="str">
        <f t="shared" si="0"/>
        <v/>
      </c>
      <c r="J24" s="5"/>
      <c r="K24" s="5"/>
      <c r="L24" s="5"/>
      <c r="M24" s="5"/>
    </row>
    <row r="25" spans="1:13" ht="27" hidden="1" customHeight="1">
      <c r="A25" s="5"/>
      <c r="B25" s="170"/>
      <c r="C25" s="157"/>
      <c r="D25" s="110" t="str">
        <f>'PENYATAAN DESKRIPTOR BT'!C14</f>
        <v>வாசிப்பு</v>
      </c>
      <c r="E25" s="111">
        <f>VLOOKUP($H$3,'BORANG PRESTASI BT'!B13:I62,7)</f>
        <v>0</v>
      </c>
      <c r="F25" s="112" t="e">
        <f>VLOOKUP(E25,'PENYATAAN DESKRIPTOR BT'!B16:C21,2)</f>
        <v>#N/A</v>
      </c>
      <c r="G25" s="5"/>
      <c r="H25" s="69" t="str">
        <f>'BORANG PRESTASI BM'!D30</f>
        <v/>
      </c>
      <c r="I25" s="69" t="str">
        <f t="shared" si="0"/>
        <v/>
      </c>
      <c r="J25" s="5"/>
      <c r="K25" s="5"/>
      <c r="L25" s="5"/>
      <c r="M25" s="5"/>
    </row>
    <row r="26" spans="1:13" ht="27" hidden="1" customHeight="1">
      <c r="A26" s="5"/>
      <c r="B26" s="171"/>
      <c r="C26" s="158"/>
      <c r="D26" s="110" t="str">
        <f>'PENYATAAN DESKRIPTOR BT'!C24</f>
        <v>எழுத்து</v>
      </c>
      <c r="E26" s="111">
        <f>VLOOKUP($H$3,'BORANG PRESTASI BT'!B13:I62,8)</f>
        <v>0</v>
      </c>
      <c r="F26" s="112" t="e">
        <f>VLOOKUP(E26,'PENYATAAN DESKRIPTOR BT'!B26:C31,2)</f>
        <v>#N/A</v>
      </c>
      <c r="G26" s="5"/>
      <c r="H26" s="69" t="str">
        <f>'BORANG PRESTASI BM'!D31</f>
        <v/>
      </c>
      <c r="I26" s="69" t="str">
        <f t="shared" si="0"/>
        <v/>
      </c>
      <c r="J26" s="5"/>
      <c r="K26" s="5"/>
      <c r="L26" s="5"/>
      <c r="M26" s="5"/>
    </row>
    <row r="27" spans="1:13" ht="27" hidden="1" customHeight="1">
      <c r="A27" s="5"/>
      <c r="B27" s="169" t="str">
        <f>'BORANG PRESTASI B_IBAN'!D5</f>
        <v>BAHASA IBAN</v>
      </c>
      <c r="C27" s="156">
        <f>VLOOKUP($H$3,'BORANG PRESTASI B_IBAN'!B13:H62,5)</f>
        <v>0</v>
      </c>
      <c r="D27" s="110" t="str">
        <f>'PENYATAAN DESKRIPTOR B_IBAN'!C4</f>
        <v>Mending Enggau Bejaku</v>
      </c>
      <c r="E27" s="111">
        <f>VLOOKUP($H$3,'BORANG PRESTASI B_IBAN'!B13:I62,6)</f>
        <v>0</v>
      </c>
      <c r="F27" s="112" t="e">
        <f>VLOOKUP(E27,'PENYATAAN DESKRIPTOR B_IBAN'!B6:C11,2)</f>
        <v>#N/A</v>
      </c>
      <c r="G27" s="5"/>
      <c r="H27" s="69" t="str">
        <f>'BORANG PRESTASI BM'!D32</f>
        <v/>
      </c>
      <c r="I27" s="69" t="str">
        <f t="shared" si="0"/>
        <v/>
      </c>
      <c r="J27" s="5"/>
      <c r="K27" s="5"/>
      <c r="L27" s="5"/>
      <c r="M27" s="5"/>
    </row>
    <row r="28" spans="1:13" ht="27" hidden="1" customHeight="1">
      <c r="A28" s="5"/>
      <c r="B28" s="170"/>
      <c r="C28" s="157"/>
      <c r="D28" s="110" t="str">
        <f>'PENYATAAN DESKRIPTOR B_IBAN'!C14</f>
        <v xml:space="preserve">Macha </v>
      </c>
      <c r="E28" s="111">
        <f>VLOOKUP($H$3,'BORANG PRESTASI B_IBAN'!B13:I62,7)</f>
        <v>0</v>
      </c>
      <c r="F28" s="112" t="e">
        <f>VLOOKUP(E28,'PENYATAAN DESKRIPTOR B_IBAN'!B16:C21,2)</f>
        <v>#N/A</v>
      </c>
      <c r="G28" s="5"/>
      <c r="H28" s="69" t="str">
        <f>'BORANG PRESTASI BM'!D33</f>
        <v/>
      </c>
      <c r="I28" s="69" t="str">
        <f t="shared" si="0"/>
        <v/>
      </c>
      <c r="J28" s="5"/>
      <c r="K28" s="5"/>
      <c r="L28" s="5"/>
      <c r="M28" s="5"/>
    </row>
    <row r="29" spans="1:13" ht="27" hidden="1" customHeight="1">
      <c r="A29" s="5"/>
      <c r="B29" s="171"/>
      <c r="C29" s="158"/>
      <c r="D29" s="110" t="str">
        <f>'PENYATAAN DESKRIPTOR B_IBAN'!C24</f>
        <v>Nulis</v>
      </c>
      <c r="E29" s="111">
        <f>VLOOKUP($H$3,'BORANG PRESTASI B_IBAN'!B13:I62,8)</f>
        <v>0</v>
      </c>
      <c r="F29" s="112" t="e">
        <f>VLOOKUP(E29,'PENYATAAN DESKRIPTOR B_IBAN'!B26:C31,2)</f>
        <v>#N/A</v>
      </c>
      <c r="G29" s="5"/>
      <c r="H29" s="69" t="str">
        <f>'BORANG PRESTASI BM'!D34</f>
        <v/>
      </c>
      <c r="I29" s="69" t="str">
        <f t="shared" si="0"/>
        <v/>
      </c>
      <c r="J29" s="5"/>
      <c r="K29" s="5"/>
      <c r="L29" s="5"/>
      <c r="M29" s="5"/>
    </row>
    <row r="30" spans="1:13" ht="27" hidden="1" customHeight="1">
      <c r="A30" s="5"/>
      <c r="B30" s="169" t="str">
        <f>'BORANG PRESTASI B_KDUSUN'!D5</f>
        <v>BAHASA KADAZAN DUSUN</v>
      </c>
      <c r="C30" s="156">
        <f>VLOOKUP($H$3,'BORANG PRESTASI B_KDUSUN'!B13:H62,5)</f>
        <v>0</v>
      </c>
      <c r="D30" s="110" t="str">
        <f>'PENYATAAN DESKRIPTOR B_KDUSUN'!C4</f>
        <v xml:space="preserve">Mokinongou Om Moboros </v>
      </c>
      <c r="E30" s="111">
        <f>VLOOKUP($H$3,'BORANG PRESTASI B_KDUSUN'!B13:I62,6)</f>
        <v>0</v>
      </c>
      <c r="F30" s="112" t="e">
        <f>VLOOKUP(E30,'PENYATAAN DESKRIPTOR B_KDUSUN'!B6:C11,2)</f>
        <v>#N/A</v>
      </c>
      <c r="G30" s="5"/>
      <c r="H30" s="69" t="str">
        <f>'BORANG PRESTASI BM'!D35</f>
        <v/>
      </c>
      <c r="I30" s="69" t="str">
        <f t="shared" si="0"/>
        <v/>
      </c>
      <c r="J30" s="5"/>
      <c r="K30" s="5"/>
      <c r="L30" s="5"/>
      <c r="M30" s="5"/>
    </row>
    <row r="31" spans="1:13" ht="27" hidden="1" customHeight="1">
      <c r="A31" s="5"/>
      <c r="B31" s="170"/>
      <c r="C31" s="157"/>
      <c r="D31" s="110" t="str">
        <f>'PENYATAAN DESKRIPTOR B_KDUSUN'!C14</f>
        <v xml:space="preserve">Mambasa </v>
      </c>
      <c r="E31" s="111">
        <f>VLOOKUP($H$3,'BORANG PRESTASI B_KDUSUN'!B13:I62,7)</f>
        <v>0</v>
      </c>
      <c r="F31" s="112" t="e">
        <f>VLOOKUP(E31,'PENYATAAN DESKRIPTOR B_KDUSUN'!B16:C21,2)</f>
        <v>#N/A</v>
      </c>
      <c r="G31" s="5"/>
      <c r="H31" s="69" t="str">
        <f>'BORANG PRESTASI BM'!D36</f>
        <v/>
      </c>
      <c r="I31" s="69" t="str">
        <f t="shared" si="0"/>
        <v/>
      </c>
      <c r="J31" s="5"/>
      <c r="K31" s="5"/>
      <c r="L31" s="5"/>
      <c r="M31" s="5"/>
    </row>
    <row r="32" spans="1:13" ht="27" hidden="1" customHeight="1">
      <c r="A32" s="5"/>
      <c r="B32" s="171"/>
      <c r="C32" s="158"/>
      <c r="D32" s="110" t="str">
        <f>'PENYATAAN DESKRIPTOR B_KDUSUN'!C24</f>
        <v xml:space="preserve">Monuat </v>
      </c>
      <c r="E32" s="111">
        <f>VLOOKUP($H$3,'BORANG PRESTASI B_KDUSUN'!B13:I62,8)</f>
        <v>0</v>
      </c>
      <c r="F32" s="112" t="e">
        <f>VLOOKUP(E32,'PENYATAAN DESKRIPTOR B_KDUSUN'!B26:C31,2)</f>
        <v>#N/A</v>
      </c>
      <c r="G32" s="5"/>
      <c r="H32" s="69" t="str">
        <f>'BORANG PRESTASI BM'!D37</f>
        <v/>
      </c>
      <c r="I32" s="69" t="str">
        <f t="shared" si="0"/>
        <v/>
      </c>
      <c r="J32" s="5"/>
      <c r="K32" s="5"/>
      <c r="L32" s="5"/>
      <c r="M32" s="5"/>
    </row>
    <row r="33" spans="1:13" ht="27" customHeight="1">
      <c r="A33" s="5"/>
      <c r="B33" s="159" t="str">
        <f>'BORANG PRESTASI MT'!D5</f>
        <v>MATEMATIK</v>
      </c>
      <c r="C33" s="156">
        <f>VLOOKUP($H$3,'BORANG PRESTASI MT'!B13:H62,5)</f>
        <v>0</v>
      </c>
      <c r="D33" s="110" t="str">
        <f>'PENYATAAN DESKRIPTOR MT'!C4</f>
        <v>Nombor dan Operasi</v>
      </c>
      <c r="E33" s="111">
        <f>VLOOKUP($H$3,'BORANG PRESTASI MT'!B13:H62,6)</f>
        <v>0</v>
      </c>
      <c r="F33" s="112" t="e">
        <f>VLOOKUP(E33,'PENYATAAN DESKRIPTOR MT'!B6:C11,2)</f>
        <v>#N/A</v>
      </c>
      <c r="G33" s="5"/>
      <c r="H33" s="69" t="str">
        <f>'BORANG PRESTASI BM'!D38</f>
        <v/>
      </c>
      <c r="I33" s="69" t="str">
        <f t="shared" si="0"/>
        <v/>
      </c>
      <c r="J33" s="5"/>
      <c r="K33" s="5"/>
      <c r="L33" s="5"/>
      <c r="M33" s="5"/>
    </row>
    <row r="34" spans="1:13" ht="27" customHeight="1">
      <c r="A34" s="5"/>
      <c r="B34" s="166"/>
      <c r="C34" s="158"/>
      <c r="D34" s="110" t="str">
        <f>'PENYATAAN DESKRIPTOR MT'!C14</f>
        <v>Sukatan dan Geometri</v>
      </c>
      <c r="E34" s="111">
        <f>VLOOKUP($H$3,'BORANG PRESTASI MT'!B13:H62,7)</f>
        <v>0</v>
      </c>
      <c r="F34" s="112" t="e">
        <f>VLOOKUP(E34,'PENYATAAN DESKRIPTOR MT'!B16:C21,2)</f>
        <v>#N/A</v>
      </c>
      <c r="G34" s="5"/>
      <c r="H34" s="69" t="str">
        <f>'BORANG PRESTASI BM'!D39</f>
        <v/>
      </c>
      <c r="I34" s="69" t="str">
        <f t="shared" si="0"/>
        <v/>
      </c>
      <c r="J34" s="5"/>
      <c r="K34" s="5"/>
      <c r="L34" s="5"/>
      <c r="M34" s="5"/>
    </row>
    <row r="35" spans="1:13" ht="27" hidden="1" customHeight="1">
      <c r="A35" s="5"/>
      <c r="B35" s="129"/>
      <c r="C35" s="127"/>
      <c r="D35" s="110">
        <f>'PENYATAAN DESKRIPTOR MT'!C24</f>
        <v>0</v>
      </c>
      <c r="E35" s="111">
        <f>VLOOKUP($H$3,'BORANG PRESTASI MT'!B13:I62,8)</f>
        <v>0</v>
      </c>
      <c r="F35" s="112" t="e">
        <f>VLOOKUP(E35,'PENYATAAN DESKRIPTOR MT'!B26:C31,2)</f>
        <v>#N/A</v>
      </c>
      <c r="G35" s="5"/>
      <c r="H35" s="69" t="str">
        <f>'BORANG PRESTASI BM'!D40</f>
        <v/>
      </c>
      <c r="I35" s="69" t="str">
        <f t="shared" si="0"/>
        <v/>
      </c>
      <c r="J35" s="5"/>
      <c r="K35" s="5"/>
      <c r="L35" s="5"/>
      <c r="M35" s="5"/>
    </row>
    <row r="36" spans="1:13" ht="27" hidden="1" customHeight="1">
      <c r="A36" s="5"/>
      <c r="B36" s="159" t="e">
        <f>#REF!</f>
        <v>#REF!</v>
      </c>
      <c r="C36" s="156" t="e">
        <f>VLOOKUP($H$3,#REF!,5)</f>
        <v>#REF!</v>
      </c>
      <c r="D36" s="110" t="e">
        <f>#REF!</f>
        <v>#REF!</v>
      </c>
      <c r="E36" s="111" t="e">
        <f>VLOOKUP($H$3,#REF!,6)</f>
        <v>#REF!</v>
      </c>
      <c r="F36" s="112" t="e">
        <f>VLOOKUP(E36,#REF!,2)</f>
        <v>#REF!</v>
      </c>
      <c r="G36" s="5"/>
      <c r="H36" s="69" t="str">
        <f>'BORANG PRESTASI BM'!D41</f>
        <v/>
      </c>
      <c r="I36" s="69" t="str">
        <f t="shared" si="0"/>
        <v/>
      </c>
      <c r="J36" s="5"/>
      <c r="K36" s="5"/>
      <c r="L36" s="5"/>
      <c r="M36" s="5"/>
    </row>
    <row r="37" spans="1:13" ht="27" hidden="1" customHeight="1">
      <c r="A37" s="5"/>
      <c r="B37" s="160"/>
      <c r="C37" s="157"/>
      <c r="D37" s="110" t="e">
        <f>#REF!</f>
        <v>#REF!</v>
      </c>
      <c r="E37" s="111" t="e">
        <f>VLOOKUP($H$3,#REF!,7)</f>
        <v>#REF!</v>
      </c>
      <c r="F37" s="112" t="e">
        <f>VLOOKUP(E37,#REF!,2)</f>
        <v>#REF!</v>
      </c>
      <c r="G37" s="5"/>
      <c r="H37" s="69" t="str">
        <f>'BORANG PRESTASI BM'!D42</f>
        <v/>
      </c>
      <c r="I37" s="69" t="str">
        <f t="shared" si="0"/>
        <v/>
      </c>
      <c r="J37" s="5"/>
      <c r="K37" s="5"/>
      <c r="L37" s="5"/>
      <c r="M37" s="5"/>
    </row>
    <row r="38" spans="1:13" ht="27" hidden="1" customHeight="1">
      <c r="A38" s="5"/>
      <c r="B38" s="160"/>
      <c r="C38" s="157"/>
      <c r="D38" s="110" t="e">
        <f>#REF!</f>
        <v>#REF!</v>
      </c>
      <c r="E38" s="111" t="e">
        <f>VLOOKUP($H$3,#REF!,8)</f>
        <v>#REF!</v>
      </c>
      <c r="F38" s="112" t="e">
        <f>VLOOKUP(E38,#REF!,2)</f>
        <v>#REF!</v>
      </c>
      <c r="G38" s="14"/>
      <c r="H38" s="69" t="str">
        <f>'BORANG PRESTASI BM'!D43</f>
        <v/>
      </c>
      <c r="I38" s="69" t="str">
        <f t="shared" si="0"/>
        <v/>
      </c>
      <c r="J38" s="5"/>
      <c r="K38" s="5"/>
      <c r="L38" s="5"/>
      <c r="M38" s="5"/>
    </row>
    <row r="39" spans="1:13" ht="27" hidden="1" customHeight="1">
      <c r="A39" s="5"/>
      <c r="B39" s="166"/>
      <c r="C39" s="158"/>
      <c r="D39" s="110" t="e">
        <f>#REF!</f>
        <v>#REF!</v>
      </c>
      <c r="E39" s="111" t="e">
        <f>VLOOKUP($H$3,#REF!,9)</f>
        <v>#REF!</v>
      </c>
      <c r="F39" s="112" t="e">
        <f>VLOOKUP(E39,#REF!,2)</f>
        <v>#REF!</v>
      </c>
      <c r="G39" s="11"/>
      <c r="H39" s="69" t="str">
        <f>'BORANG PRESTASI BM'!D44</f>
        <v/>
      </c>
      <c r="I39" s="69" t="str">
        <f t="shared" si="0"/>
        <v/>
      </c>
      <c r="J39" s="5"/>
      <c r="K39" s="5"/>
      <c r="L39" s="5"/>
      <c r="M39" s="5"/>
    </row>
    <row r="40" spans="1:13" ht="27" hidden="1" customHeight="1">
      <c r="A40" s="5"/>
      <c r="B40" s="175" t="e">
        <f>#REF!</f>
        <v>#REF!</v>
      </c>
      <c r="C40" s="156" t="e">
        <f>VLOOKUP($H$3,#REF!,5)</f>
        <v>#REF!</v>
      </c>
      <c r="D40" s="110" t="e">
        <f>#REF!</f>
        <v>#REF!</v>
      </c>
      <c r="E40" s="111" t="e">
        <f>VLOOKUP($H$3,#REF!,6)</f>
        <v>#REF!</v>
      </c>
      <c r="F40" s="112" t="e">
        <f>VLOOKUP(E40,#REF!,2)</f>
        <v>#REF!</v>
      </c>
      <c r="G40" s="12"/>
      <c r="H40" s="69" t="str">
        <f>'BORANG PRESTASI BM'!D45</f>
        <v/>
      </c>
      <c r="I40" s="69" t="str">
        <f t="shared" si="0"/>
        <v/>
      </c>
      <c r="J40" s="5"/>
      <c r="K40" s="5"/>
      <c r="L40" s="5"/>
      <c r="M40" s="5"/>
    </row>
    <row r="41" spans="1:13" ht="27" hidden="1" customHeight="1">
      <c r="A41" s="5"/>
      <c r="B41" s="167"/>
      <c r="C41" s="158"/>
      <c r="D41" s="130" t="e">
        <f>#REF!</f>
        <v>#REF!</v>
      </c>
      <c r="E41" s="111" t="e">
        <f>VLOOKUP($H$3,#REF!,7)</f>
        <v>#REF!</v>
      </c>
      <c r="F41" s="112" t="e">
        <f>VLOOKUP(E41,#REF!,2)</f>
        <v>#REF!</v>
      </c>
      <c r="G41" s="5"/>
      <c r="H41" s="69" t="str">
        <f>'BORANG PRESTASI BM'!D46</f>
        <v/>
      </c>
      <c r="I41" s="69" t="str">
        <f t="shared" si="0"/>
        <v/>
      </c>
      <c r="J41" s="5"/>
      <c r="K41" s="5"/>
      <c r="L41" s="5"/>
      <c r="M41" s="5"/>
    </row>
    <row r="42" spans="1:13" ht="27" customHeight="1">
      <c r="A42" s="5"/>
      <c r="B42" s="163" t="str">
        <f>'BORANG PRESTASI DST_SN'!D5</f>
        <v>DUNIA SAINS TEKNOLOGI - ELEMEN SAINS</v>
      </c>
      <c r="C42" s="156">
        <f>VLOOKUP($H$3,'BORANG PRESTASI DST_SN'!B13:H62,5)</f>
        <v>0</v>
      </c>
      <c r="D42" s="136" t="str">
        <f>'PENYATAAN DESKRIPTOR DST_SN'!C4</f>
        <v>Sains Hayat : Benda Hidup dan Benda Bukan Hidup</v>
      </c>
      <c r="E42" s="134">
        <f>VLOOKUP($H$3,'BORANG PRESTASI DST_SN'!B13:Q62,6)</f>
        <v>0</v>
      </c>
      <c r="F42" s="112" t="e">
        <f>VLOOKUP(E42,'PENYATAAN DESKRIPTOR DST_SN'!B6:C11,2)</f>
        <v>#N/A</v>
      </c>
      <c r="G42" s="5"/>
      <c r="H42" s="69" t="str">
        <f>'BORANG PRESTASI BM'!D47</f>
        <v/>
      </c>
      <c r="I42" s="69" t="str">
        <f t="shared" si="0"/>
        <v/>
      </c>
      <c r="J42" s="5"/>
      <c r="K42" s="5"/>
      <c r="L42" s="5"/>
      <c r="M42" s="5"/>
    </row>
    <row r="43" spans="1:13" ht="27" customHeight="1">
      <c r="B43" s="164"/>
      <c r="C43" s="157"/>
      <c r="D43" s="136" t="str">
        <f>'PENYATAAN DESKRIPTOR DST_SN'!C14</f>
        <v>Sains Hayat : Manusia</v>
      </c>
      <c r="E43" s="134">
        <f>VLOOKUP($H$3,'BORANG PRESTASI DST_SN'!B13:Q62,7)</f>
        <v>0</v>
      </c>
      <c r="F43" s="112" t="e">
        <f>VLOOKUP(E43,'PENYATAAN DESKRIPTOR DST_SN'!B16:C21,2)</f>
        <v>#N/A</v>
      </c>
      <c r="H43" s="69" t="str">
        <f>'BORANG PRESTASI BM'!D48</f>
        <v/>
      </c>
      <c r="I43" s="69" t="str">
        <f t="shared" si="0"/>
        <v/>
      </c>
    </row>
    <row r="44" spans="1:13" ht="27" customHeight="1">
      <c r="B44" s="164"/>
      <c r="C44" s="157"/>
      <c r="D44" s="136" t="str">
        <f>'PENYATAAN DESKRIPTOR DST_SN'!C24</f>
        <v>Sains Hayat: Haiwan</v>
      </c>
      <c r="E44" s="134">
        <f>VLOOKUP($H$3,'BORANG PRESTASI DST_SN'!B13:Q62,8)</f>
        <v>0</v>
      </c>
      <c r="F44" s="112" t="e">
        <f>VLOOKUP(E44,'PENYATAAN DESKRIPTOR DST_SN'!B26:C31,2)</f>
        <v>#N/A</v>
      </c>
      <c r="H44" s="69" t="str">
        <f>'BORANG PRESTASI BM'!D49</f>
        <v/>
      </c>
      <c r="I44" s="69" t="str">
        <f t="shared" si="0"/>
        <v/>
      </c>
    </row>
    <row r="45" spans="1:13" ht="27" customHeight="1">
      <c r="B45" s="164"/>
      <c r="C45" s="157"/>
      <c r="D45" s="136" t="str">
        <f>'PENYATAAN DESKRIPTOR DST_SN'!C34</f>
        <v>Sains Hayat : Tumbuhan</v>
      </c>
      <c r="E45" s="134">
        <f>VLOOKUP($H$3,'BORANG PRESTASI DST_SN'!B13:Q62,9)</f>
        <v>0</v>
      </c>
      <c r="F45" s="112" t="e">
        <f>VLOOKUP(E45,'PENYATAAN DESKRIPTOR DST_SN'!B36:C41,2)</f>
        <v>#N/A</v>
      </c>
      <c r="H45" s="69" t="str">
        <f>'BORANG PRESTASI BM'!D50</f>
        <v/>
      </c>
      <c r="I45" s="69" t="str">
        <f t="shared" si="0"/>
        <v/>
      </c>
    </row>
    <row r="46" spans="1:13" ht="27" customHeight="1">
      <c r="B46" s="164"/>
      <c r="C46" s="157"/>
      <c r="D46" s="136" t="str">
        <f>'PENYATAAN DESKRIPTOR DST_SN'!C44</f>
        <v>Sains Fizikal : Mata Untuk Melihat</v>
      </c>
      <c r="E46" s="134">
        <f>VLOOKUP($H$3,'BORANG PRESTASI DST_SN'!B13:Q62,10)</f>
        <v>0</v>
      </c>
      <c r="F46" s="112" t="e">
        <f>VLOOKUP(E46,'PENYATAAN DESKRIPTOR DST_SN'!B46:C51,2)</f>
        <v>#N/A</v>
      </c>
      <c r="H46" s="69" t="str">
        <f>'BORANG PRESTASI BM'!D51</f>
        <v/>
      </c>
      <c r="I46" s="69" t="str">
        <f t="shared" si="0"/>
        <v/>
      </c>
    </row>
    <row r="47" spans="1:13" ht="27" customHeight="1">
      <c r="B47" s="164"/>
      <c r="C47" s="157"/>
      <c r="D47" s="136" t="str">
        <f>'PENYATAAN DESKRIPTOR DST_SN'!C54</f>
        <v>Sains Fizikal : Hidung Untuk Menghidu</v>
      </c>
      <c r="E47" s="134">
        <f>VLOOKUP($H$3,'BORANG PRESTASI DST_SN'!B13:Q62,11)</f>
        <v>0</v>
      </c>
      <c r="F47" s="112" t="e">
        <f>VLOOKUP(E47,'PENYATAAN DESKRIPTOR DST_SN'!B56:C61,2)</f>
        <v>#N/A</v>
      </c>
      <c r="H47" s="69" t="str">
        <f>'BORANG PRESTASI BM'!D52</f>
        <v/>
      </c>
      <c r="I47" s="69" t="str">
        <f t="shared" si="0"/>
        <v/>
      </c>
    </row>
    <row r="48" spans="1:13" ht="27" customHeight="1">
      <c r="B48" s="164"/>
      <c r="C48" s="157"/>
      <c r="D48" s="136" t="str">
        <f>'PENYATAAN DESKRIPTOR DST_SN'!C64</f>
        <v>Sains Fizikal : Lidah Untuk Merasa</v>
      </c>
      <c r="E48" s="134">
        <f>VLOOKUP($H$3,'BORANG PRESTASI DST_SN'!B13:Q62,12)</f>
        <v>0</v>
      </c>
      <c r="F48" s="112" t="e">
        <f>VLOOKUP(E48,'PENYATAAN DESKRIPTOR DST_SN'!B66:C71,2)</f>
        <v>#N/A</v>
      </c>
      <c r="H48" s="69" t="str">
        <f>'BORANG PRESTASI BM'!D53</f>
        <v/>
      </c>
      <c r="I48" s="69" t="str">
        <f t="shared" si="0"/>
        <v/>
      </c>
    </row>
    <row r="49" spans="2:9" ht="27" customHeight="1">
      <c r="B49" s="164"/>
      <c r="C49" s="157"/>
      <c r="D49" s="136" t="str">
        <f>'PENYATAAN DESKRIPTOR DST_SN'!C74</f>
        <v>Sains Fizikal : Kulit Untuk Menyentuh dan Merasa</v>
      </c>
      <c r="E49" s="134">
        <f>VLOOKUP($H$3,'BORANG PRESTASI DST_SN'!B13:Q62,13)</f>
        <v>0</v>
      </c>
      <c r="F49" s="112" t="e">
        <f>VLOOKUP(E49,'PENYATAAN DESKRIPTOR DST_SN'!B76:C81,2)</f>
        <v>#N/A</v>
      </c>
      <c r="H49" s="69" t="str">
        <f>'BORANG PRESTASI BM'!D54</f>
        <v/>
      </c>
      <c r="I49" s="69" t="str">
        <f t="shared" si="0"/>
        <v/>
      </c>
    </row>
    <row r="50" spans="2:9" ht="27" customHeight="1">
      <c r="B50" s="164"/>
      <c r="C50" s="157"/>
      <c r="D50" s="136" t="str">
        <f>'PENYATAAN DESKRIPTOR DST_SN'!C84</f>
        <v>Sains Fizikal : Telinga Untuk Mendengar</v>
      </c>
      <c r="E50" s="134">
        <f>VLOOKUP($H$3,'BORANG PRESTASI DST_SN'!B13:Q62,14)</f>
        <v>0</v>
      </c>
      <c r="F50" s="112" t="e">
        <f>VLOOKUP(E50,'PENYATAAN DESKRIPTOR DST_SN'!B86:C91,2)</f>
        <v>#N/A</v>
      </c>
      <c r="H50" s="69" t="str">
        <f>'BORANG PRESTASI BM'!D55</f>
        <v/>
      </c>
      <c r="I50" s="69" t="str">
        <f t="shared" si="0"/>
        <v/>
      </c>
    </row>
    <row r="51" spans="2:9" ht="27" customHeight="1">
      <c r="B51" s="164"/>
      <c r="C51" s="157"/>
      <c r="D51" s="136" t="str">
        <f>'PENYATAAN DESKRIPTOR DST_SN'!C94</f>
        <v>Sains Bahan : Timbul dan Tenggelam</v>
      </c>
      <c r="E51" s="134">
        <f>VLOOKUP($H$3,'BORANG PRESTASI DST_SN'!B13:Q62,15)</f>
        <v>0</v>
      </c>
      <c r="F51" s="112" t="e">
        <f>VLOOKUP(E51,'PENYATAAN DESKRIPTOR DST_SN'!B96:C101,2)</f>
        <v>#N/A</v>
      </c>
      <c r="H51" s="69" t="str">
        <f>'BORANG PRESTASI BM'!D56</f>
        <v/>
      </c>
      <c r="I51" s="69" t="str">
        <f t="shared" si="0"/>
        <v/>
      </c>
    </row>
    <row r="52" spans="2:9" ht="27" customHeight="1">
      <c r="B52" s="165"/>
      <c r="C52" s="158"/>
      <c r="D52" s="136" t="str">
        <f>'PENYATAAN DESKRIPTOR DST_SN'!C104</f>
        <v>Teknologi dan Kehidupan Lestari : Reka Bentuk</v>
      </c>
      <c r="E52" s="134">
        <f>VLOOKUP($H$3,'BORANG PRESTASI DST_SN'!B13:Q62,16)</f>
        <v>0</v>
      </c>
      <c r="F52" s="112" t="e">
        <f>VLOOKUP(E52,'PENYATAAN DESKRIPTOR DST_SN'!B106:C111,2)</f>
        <v>#N/A</v>
      </c>
      <c r="H52" s="69" t="str">
        <f>'BORANG PRESTASI BM'!D57</f>
        <v/>
      </c>
      <c r="I52" s="69" t="str">
        <f t="shared" si="0"/>
        <v/>
      </c>
    </row>
    <row r="53" spans="2:9" ht="34.5" customHeight="1">
      <c r="B53" s="163" t="str">
        <f>'BORANG PRESTASI DST_TMK'!D5</f>
        <v>DUNIA SAINS TEKNOLOGI - ELEMEN TEKNOLOGI MAKLUMAT DAN KOMUNIKASI</v>
      </c>
      <c r="C53" s="156">
        <f>VLOOKUP($H$3,'BORANG PRESTASI DST_TMK'!B13:H62,5)</f>
        <v>0</v>
      </c>
      <c r="D53" s="136" t="str">
        <f>'PENYATAAN DESKRIPTOR DST_TMK'!C4</f>
        <v>Penggunaan Perkakasan Komputer dan Sumber TMK</v>
      </c>
      <c r="E53" s="134">
        <f>VLOOKUP($H$3,'BORANG PRESTASI DST_TMK'!B13:H62,6)</f>
        <v>0</v>
      </c>
      <c r="F53" s="112" t="e">
        <f>VLOOKUP(E53,'PENYATAAN DESKRIPTOR DST_TMK'!B6:C11,2)</f>
        <v>#N/A</v>
      </c>
      <c r="H53" s="69" t="str">
        <f>'BORANG PRESTASI BM'!D58</f>
        <v/>
      </c>
      <c r="I53" s="69" t="str">
        <f t="shared" si="0"/>
        <v/>
      </c>
    </row>
    <row r="54" spans="2:9" ht="98.25" customHeight="1">
      <c r="B54" s="165"/>
      <c r="C54" s="158"/>
      <c r="D54" s="136" t="str">
        <f>'PENYATAAN DESKRIPTOR DST_TMK'!C14</f>
        <v>Penggunaan Perisian Aplikasi Komputer</v>
      </c>
      <c r="E54" s="134">
        <f>VLOOKUP($H$3,'BORANG PRESTASI DST_TMK'!B13:H62,7)</f>
        <v>0</v>
      </c>
      <c r="F54" s="112" t="e">
        <f>VLOOKUP(E54,'PENYATAAN DESKRIPTOR DST_TMK'!B16:C21,2)</f>
        <v>#N/A</v>
      </c>
      <c r="H54" s="69" t="str">
        <f>'BORANG PRESTASI BM'!D59</f>
        <v/>
      </c>
      <c r="I54" s="69" t="str">
        <f t="shared" si="0"/>
        <v/>
      </c>
    </row>
    <row r="55" spans="2:9" ht="29.25" customHeight="1">
      <c r="B55" s="159" t="str">
        <f>'BORANG PRESTASI P_ISLAM'!D5</f>
        <v>PENDIDIKAN ISLAM</v>
      </c>
      <c r="C55" s="156">
        <f>VLOOKUP($H$3,'BORANG PRESTASI P_ISLAM'!B13:H62,5)</f>
        <v>0</v>
      </c>
      <c r="D55" s="131" t="str">
        <f>'PENYATAAN DESKRIPTOR P_ISLAM'!C4</f>
        <v>Al-Quran</v>
      </c>
      <c r="E55" s="111">
        <f>VLOOKUP($H$3,'BORANG PRESTASI P_ISLAM'!B13:L62,6)</f>
        <v>0</v>
      </c>
      <c r="F55" s="112" t="e">
        <f>VLOOKUP(E55,'PENYATAAN DESKRIPTOR P_ISLAM'!B6:C11,2)</f>
        <v>#N/A</v>
      </c>
      <c r="H55" s="69" t="str">
        <f>'BORANG PRESTASI BM'!D60</f>
        <v/>
      </c>
      <c r="I55" s="69" t="str">
        <f t="shared" si="0"/>
        <v/>
      </c>
    </row>
    <row r="56" spans="2:9" ht="27.75" customHeight="1">
      <c r="B56" s="160"/>
      <c r="C56" s="157"/>
      <c r="D56" s="110" t="str">
        <f>'PENYATAAN DESKRIPTOR P_ISLAM'!C14</f>
        <v>Akidah</v>
      </c>
      <c r="E56" s="111">
        <f>VLOOKUP($H$3,'BORANG PRESTASI P_ISLAM'!B13:L62,7)</f>
        <v>0</v>
      </c>
      <c r="F56" s="112" t="e">
        <f>VLOOKUP(E56,'PENYATAAN DESKRIPTOR P_ISLAM'!B16:C21,2)</f>
        <v>#N/A</v>
      </c>
      <c r="H56" s="69" t="str">
        <f>'BORANG PRESTASI BM'!D61</f>
        <v/>
      </c>
      <c r="I56" s="69" t="str">
        <f t="shared" si="0"/>
        <v/>
      </c>
    </row>
    <row r="57" spans="2:9" ht="33" customHeight="1">
      <c r="B57" s="160"/>
      <c r="C57" s="157"/>
      <c r="D57" s="110" t="str">
        <f>'PENYATAAN DESKRIPTOR P_ISLAM'!C24</f>
        <v>Ibadah</v>
      </c>
      <c r="E57" s="111">
        <f>VLOOKUP($H$3,'BORANG PRESTASI P_ISLAM'!B13:L62,8)</f>
        <v>0</v>
      </c>
      <c r="F57" s="112" t="e">
        <f>VLOOKUP(E57,'PENYATAAN DESKRIPTOR P_ISLAM'!B26:C31,2)</f>
        <v>#N/A</v>
      </c>
      <c r="H57" s="69" t="str">
        <f>'BORANG PRESTASI BM'!D62</f>
        <v/>
      </c>
      <c r="I57" s="69" t="str">
        <f t="shared" si="0"/>
        <v/>
      </c>
    </row>
    <row r="58" spans="2:9" ht="26.25" customHeight="1">
      <c r="B58" s="160"/>
      <c r="C58" s="157"/>
      <c r="D58" s="110" t="str">
        <f>'PENYATAAN DESKRIPTOR P_ISLAM'!C34</f>
        <v>Sirah</v>
      </c>
      <c r="E58" s="111">
        <f>VLOOKUP($H$3,'BORANG PRESTASI P_ISLAM'!B13:L62,9)</f>
        <v>0</v>
      </c>
      <c r="F58" s="112" t="e">
        <f>VLOOKUP(E58,'PENYATAAN DESKRIPTOR P_ISLAM'!B36:C41,2)</f>
        <v>#N/A</v>
      </c>
      <c r="H58" s="5"/>
    </row>
    <row r="59" spans="2:9" ht="27" customHeight="1">
      <c r="B59" s="160"/>
      <c r="C59" s="157"/>
      <c r="D59" s="110" t="str">
        <f>'PENYATAAN DESKRIPTOR P_ISLAM'!C44</f>
        <v>Adab</v>
      </c>
      <c r="E59" s="111">
        <f>VLOOKUP($H$3,'BORANG PRESTASI P_ISLAM'!B13:L62,10)</f>
        <v>0</v>
      </c>
      <c r="F59" s="112" t="e">
        <f>VLOOKUP(E59,'PENYATAAN DESKRIPTOR P_ISLAM'!B46:C51,2)</f>
        <v>#N/A</v>
      </c>
      <c r="H59" s="5"/>
    </row>
    <row r="60" spans="2:9" ht="27" customHeight="1">
      <c r="B60" s="166"/>
      <c r="C60" s="158"/>
      <c r="D60" s="110" t="str">
        <f>'PENYATAAN DESKRIPTOR P_ISLAM'!C54</f>
        <v>Jawi</v>
      </c>
      <c r="E60" s="111">
        <f>VLOOKUP($H$3,'BORANG PRESTASI P_ISLAM'!B13:L62,11)</f>
        <v>0</v>
      </c>
      <c r="F60" s="112" t="e">
        <f>VLOOKUP(E60,'PENYATAAN DESKRIPTOR P_ISLAM'!B56:C61,2)</f>
        <v>#N/A</v>
      </c>
      <c r="H60" s="5"/>
    </row>
    <row r="61" spans="2:9" ht="61.5" customHeight="1">
      <c r="B61" s="137" t="str">
        <f>'BORANG PRESTASI P_MORAL'!D5</f>
        <v>PENDIDIKAN MORAL</v>
      </c>
      <c r="C61" s="135">
        <f>VLOOKUP($H$3,'BORANG PRESTASI P_MORAL'!B13:H62,5)</f>
        <v>0</v>
      </c>
      <c r="D61" s="110" t="str">
        <f>'PENYATAAN DESKRIPTOR P_MORAL'!C4</f>
        <v>Diri Saya</v>
      </c>
      <c r="E61" s="111">
        <f>VLOOKUP($H$3,'BORANG PRESTASI P_MORAL'!B13:G62,6)</f>
        <v>0</v>
      </c>
      <c r="F61" s="112" t="e">
        <f>VLOOKUP(E61,'PENYATAAN DESKRIPTOR P_MORAL'!B6:C11,2)</f>
        <v>#N/A</v>
      </c>
      <c r="H61" s="5"/>
    </row>
    <row r="62" spans="2:9" ht="27" hidden="1" customHeight="1">
      <c r="B62" s="128"/>
      <c r="C62" s="126"/>
      <c r="D62" s="110" t="e">
        <f>#REF!</f>
        <v>#REF!</v>
      </c>
      <c r="E62" s="111" t="e">
        <f>VLOOKUP($H$3,#REF!,8)</f>
        <v>#REF!</v>
      </c>
      <c r="F62" s="112" t="e">
        <f>VLOOKUP(E62,#REF!,2)</f>
        <v>#REF!</v>
      </c>
      <c r="H62" s="5"/>
    </row>
    <row r="63" spans="2:9" ht="27" hidden="1" customHeight="1">
      <c r="B63" s="128"/>
      <c r="C63" s="126"/>
      <c r="D63" s="110" t="e">
        <f>#REF!</f>
        <v>#REF!</v>
      </c>
      <c r="E63" s="111" t="e">
        <f>VLOOKUP($H$3,#REF!,9)</f>
        <v>#REF!</v>
      </c>
      <c r="F63" s="112" t="e">
        <f>VLOOKUP(E63,#REF!,2)</f>
        <v>#REF!</v>
      </c>
      <c r="H63" s="5"/>
    </row>
    <row r="64" spans="2:9" ht="42" hidden="1" customHeight="1">
      <c r="B64" s="128"/>
      <c r="C64" s="126"/>
      <c r="D64" s="110" t="str">
        <f>'PENYATAAN DESKRIPTOR P_ISLAM'!C54</f>
        <v>Jawi</v>
      </c>
      <c r="E64" s="111">
        <f>VLOOKUP($H$3,'BORANG PRESTASI DSV'!B13:J62,6)</f>
        <v>0</v>
      </c>
      <c r="F64" s="112" t="e">
        <f>VLOOKUP(E64,'PENYATAAN DESKRIPTOR DSV'!B6:C11,2)</f>
        <v>#N/A</v>
      </c>
    </row>
    <row r="65" spans="2:6" ht="27" hidden="1" customHeight="1">
      <c r="B65" s="124"/>
      <c r="C65" s="126"/>
      <c r="D65" s="110">
        <f>'PENYATAAN DESKRIPTOR DSV'!C14</f>
        <v>0</v>
      </c>
      <c r="E65" s="111">
        <f>VLOOKUP($H$3,'BORANG PRESTASI DSV'!B13:J62,7)</f>
        <v>0</v>
      </c>
      <c r="F65" s="112" t="e">
        <f>VLOOKUP(E65,'PENYATAAN DESKRIPTOR DSV'!B6:C11,2)</f>
        <v>#N/A</v>
      </c>
    </row>
    <row r="66" spans="2:6" ht="27" hidden="1" customHeight="1">
      <c r="B66" s="124"/>
      <c r="C66" s="126"/>
      <c r="D66" s="110">
        <f>'PENYATAAN DESKRIPTOR DSV'!C24</f>
        <v>0</v>
      </c>
      <c r="E66" s="111">
        <f>VLOOKUP($H$3,'BORANG PRESTASI DSV'!B13:J62,8)</f>
        <v>0</v>
      </c>
      <c r="F66" s="112" t="e">
        <f>VLOOKUP(E66,'PENYATAAN DESKRIPTOR DSV'!B6:C11,2)</f>
        <v>#N/A</v>
      </c>
    </row>
    <row r="67" spans="2:6" ht="45.75" hidden="1" customHeight="1">
      <c r="B67" s="125"/>
      <c r="C67" s="127"/>
      <c r="D67" s="110">
        <f>'PENYATAAN DESKRIPTOR DSV'!C34</f>
        <v>0</v>
      </c>
      <c r="E67" s="111">
        <f>VLOOKUP($H$3,'BORANG PRESTASI DSV'!B13:J62,9)</f>
        <v>0</v>
      </c>
      <c r="F67" s="112" t="e">
        <f>VLOOKUP(E67,'PENYATAAN DESKRIPTOR DSV'!B6:C11,2)</f>
        <v>#N/A</v>
      </c>
    </row>
    <row r="68" spans="2:6" ht="27" customHeight="1">
      <c r="B68" s="159" t="str">
        <f>'BORANG PRESTASI PJ'!D5</f>
        <v xml:space="preserve">PENDIDIKAN JASMANI </v>
      </c>
      <c r="C68" s="156">
        <f>VLOOKUP($H$3,'BORANG PRESTASI PJ'!B13:H62,5)</f>
        <v>0</v>
      </c>
      <c r="D68" s="110" t="str">
        <f>'PENYATAAN DESKRIPTOR PJ'!C4</f>
        <v>Kemahiran - Konsep Pergerakan</v>
      </c>
      <c r="E68" s="111">
        <f>VLOOKUP($H$3,'BORANG PRESTASI PJ'!B13:Q62,6)</f>
        <v>0</v>
      </c>
      <c r="F68" s="112" t="e">
        <f>VLOOKUP(E68,'PENYATAAN DESKRIPTOR PJ'!B6:C11,2)</f>
        <v>#N/A</v>
      </c>
    </row>
    <row r="69" spans="2:6" ht="27" customHeight="1">
      <c r="B69" s="160"/>
      <c r="C69" s="157"/>
      <c r="D69" s="110" t="str">
        <f>'PENYATAAN DESKRIPTOR PJ'!C14</f>
        <v>Pergerakan Asas</v>
      </c>
      <c r="E69" s="111">
        <f>VLOOKUP($H$3,'BORANG PRESTASI PJ'!B13:Q62,7)</f>
        <v>0</v>
      </c>
      <c r="F69" s="112" t="e">
        <f>VLOOKUP(E69,'PENYATAAN DESKRIPTOR PJ'!B16:C21,2)</f>
        <v>#N/A</v>
      </c>
    </row>
    <row r="70" spans="2:6" ht="27" customHeight="1">
      <c r="B70" s="160"/>
      <c r="C70" s="157"/>
      <c r="D70" s="110" t="str">
        <f>'PENYATAAN DESKRIPTOR PJ'!C24</f>
        <v>Gimnastik Asas</v>
      </c>
      <c r="E70" s="111">
        <f>VLOOKUP($H$3,'BORANG PRESTASI PJ'!B13:Q62,8)</f>
        <v>0</v>
      </c>
      <c r="F70" s="112" t="e">
        <f>VLOOKUP(E70,'PENYATAAN DESKRIPTOR PJ'!B26:C31,2)</f>
        <v>#N/A</v>
      </c>
    </row>
    <row r="71" spans="2:6" ht="27" customHeight="1">
      <c r="B71" s="160"/>
      <c r="C71" s="157"/>
      <c r="D71" s="110" t="str">
        <f>'PENYATAAN DESKRIPTOR PJ'!C34</f>
        <v>Akuatik Asas</v>
      </c>
      <c r="E71" s="111">
        <f>VLOOKUP($H$3,'BORANG PRESTASI PJ'!B13:Q62,9)</f>
        <v>0</v>
      </c>
      <c r="F71" s="112" t="e">
        <f>VLOOKUP(E71,'PENYATAAN DESKRIPTOR PJ'!B36:C41,2)</f>
        <v>#N/A</v>
      </c>
    </row>
    <row r="72" spans="2:6" ht="27" customHeight="1">
      <c r="B72" s="160"/>
      <c r="C72" s="157"/>
      <c r="D72" s="110" t="str">
        <f>'PENYATAAN DESKRIPTOR PJ'!C44</f>
        <v>Rekreasi dan Kesenggangan</v>
      </c>
      <c r="E72" s="111">
        <f>VLOOKUP($H$3,'BORANG PRESTASI PJ'!B13:Q62,10)</f>
        <v>0</v>
      </c>
      <c r="F72" s="112" t="e">
        <f>VLOOKUP(E72,'PENYATAAN DESKRIPTOR PJ'!B46:C51,2)</f>
        <v>#N/A</v>
      </c>
    </row>
    <row r="73" spans="2:6" ht="27" customHeight="1">
      <c r="B73" s="160"/>
      <c r="C73" s="157"/>
      <c r="D73" s="110" t="str">
        <f>'PENYATAAN DESKRIPTOR PJ'!C54</f>
        <v>Kecergasan - Konsep Kecergasan</v>
      </c>
      <c r="E73" s="111">
        <f>VLOOKUP($H$3,'BORANG PRESTASI PJ'!B13:Q62,11)</f>
        <v>0</v>
      </c>
      <c r="F73" s="112" t="e">
        <f>VLOOKUP(E73,'PENYATAAN DESKRIPTOR PJ'!B56:C61,2)</f>
        <v>#N/A</v>
      </c>
    </row>
    <row r="74" spans="2:6" ht="27" customHeight="1">
      <c r="B74" s="160"/>
      <c r="C74" s="157"/>
      <c r="D74" s="110" t="str">
        <f>'PENYATAAN DESKRIPTOR PJ'!C64</f>
        <v>Kapasiti Aerobik</v>
      </c>
      <c r="E74" s="111">
        <f>VLOOKUP($H$3,'BORANG PRESTASI PJ'!B13:Q62,12)</f>
        <v>0</v>
      </c>
      <c r="F74" s="112" t="e">
        <f>VLOOKUP(E74,'PENYATAAN DESKRIPTOR PJ'!B66:C71,2)</f>
        <v>#N/A</v>
      </c>
    </row>
    <row r="75" spans="2:6" ht="27" customHeight="1">
      <c r="B75" s="160"/>
      <c r="C75" s="157"/>
      <c r="D75" s="110" t="str">
        <f>'PENYATAAN DESKRIPTOR PJ'!C74</f>
        <v>Kelenturan</v>
      </c>
      <c r="E75" s="111">
        <f>VLOOKUP($H$3,'BORANG PRESTASI PJ'!B13:Q62,13)</f>
        <v>0</v>
      </c>
      <c r="F75" s="112" t="e">
        <f>VLOOKUP(E75,'PENYATAAN DESKRIPTOR PJ'!B76:C81,2)</f>
        <v>#N/A</v>
      </c>
    </row>
    <row r="76" spans="2:6" ht="27" customHeight="1">
      <c r="B76" s="160"/>
      <c r="C76" s="157"/>
      <c r="D76" s="110" t="str">
        <f>'PENYATAAN DESKRIPTOR PJ'!C84</f>
        <v>Kekuatan dan Daya Tahan Otot</v>
      </c>
      <c r="E76" s="111">
        <f>VLOOKUP($H$3,'BORANG PRESTASI PJ'!B13:Q62,14)</f>
        <v>0</v>
      </c>
      <c r="F76" s="112" t="e">
        <f>VLOOKUP(E76,'PENYATAAN DESKRIPTOR PJ'!B86:C91,2)</f>
        <v>#N/A</v>
      </c>
    </row>
    <row r="77" spans="2:6" ht="27" customHeight="1">
      <c r="B77" s="160"/>
      <c r="C77" s="157"/>
      <c r="D77" s="110" t="str">
        <f>'PENYATAAN DESKRIPTOR PJ'!C94</f>
        <v>Komposisi Badan</v>
      </c>
      <c r="E77" s="111">
        <f>VLOOKUP($H$3,'BORANG PRESTASI PJ'!B13:Q62,15)</f>
        <v>0</v>
      </c>
      <c r="F77" s="112" t="e">
        <f>VLOOKUP(E77,'PENYATAAN DESKRIPTOR PJ'!B96:C101,2)</f>
        <v>#N/A</v>
      </c>
    </row>
    <row r="78" spans="2:6" ht="27" hidden="1" customHeight="1">
      <c r="B78" s="129"/>
      <c r="C78" s="127"/>
      <c r="D78" s="110">
        <f>'PENYATAAN DESKRIPTOR PJ'!C104</f>
        <v>0</v>
      </c>
      <c r="E78" s="111">
        <f>VLOOKUP($H$3,'BORANG PRESTASI PJ'!B13:Q62,16)</f>
        <v>0</v>
      </c>
      <c r="F78" s="112" t="e">
        <f>VLOOKUP(E78,'PENYATAAN DESKRIPTOR PJ'!B106:C111,2)</f>
        <v>#N/A</v>
      </c>
    </row>
    <row r="79" spans="2:6" ht="31.5" customHeight="1">
      <c r="B79" s="159" t="str">
        <f>'BORANG PRESTASI PK'!D5</f>
        <v>PENDIDIKAN KESIHATAN</v>
      </c>
      <c r="C79" s="156">
        <f>VLOOKUP($H$3,'BORANG PRESTASI PK'!B13:H62,5)</f>
        <v>0</v>
      </c>
      <c r="D79" s="110" t="str">
        <f>'PENYATAAN DESKRIPTOR PK'!C4</f>
        <v>Kesihatan Fizikal</v>
      </c>
      <c r="E79" s="111">
        <f>VLOOKUP($H$3,'BORANG PRESTASI PK'!B13:I62,6)</f>
        <v>0</v>
      </c>
      <c r="F79" s="112" t="e">
        <f>VLOOKUP(E79,'PENYATAAN DESKRIPTOR PK'!B6:C11,2)</f>
        <v>#N/A</v>
      </c>
    </row>
    <row r="80" spans="2:6" ht="34.5" customHeight="1">
      <c r="B80" s="160"/>
      <c r="C80" s="157"/>
      <c r="D80" s="110" t="str">
        <f>'PENYATAAN DESKRIPTOR PK'!C14</f>
        <v>Kesihatan Mental, Emosi dan Sosial</v>
      </c>
      <c r="E80" s="111">
        <f>VLOOKUP($H$3,'BORANG PRESTASI PK'!B13:I62,7)</f>
        <v>0</v>
      </c>
      <c r="F80" s="112" t="e">
        <f>VLOOKUP(E80,'PENYATAAN DESKRIPTOR PK'!B16:C21,2)</f>
        <v>#N/A</v>
      </c>
    </row>
    <row r="81" spans="2:6" ht="27" customHeight="1">
      <c r="B81" s="166"/>
      <c r="C81" s="158"/>
      <c r="D81" s="110" t="str">
        <f>'PENYATAAN DESKRIPTOR PK'!C24</f>
        <v>Kesihatan Persekitaran</v>
      </c>
      <c r="E81" s="111">
        <f>VLOOKUP($H$3,'BORANG PRESTASI PK'!B13:I62,8)</f>
        <v>0</v>
      </c>
      <c r="F81" s="112" t="e">
        <f>VLOOKUP(E81,'PENYATAAN DESKRIPTOR PK'!B26:C31,2)</f>
        <v>#N/A</v>
      </c>
    </row>
    <row r="82" spans="2:6" ht="57.75" customHeight="1">
      <c r="B82" s="137" t="str">
        <f>'BORANG PRESTASI DSV'!D5</f>
        <v>DUNIA SENI VISUAL</v>
      </c>
      <c r="C82" s="135">
        <f>VLOOKUP($H$3,'BORANG PRESTASI DSV'!B13:H62,5)</f>
        <v>0</v>
      </c>
      <c r="D82" s="110" t="str">
        <f>'PENYATAAN DESKRIPTOR DSV'!C4</f>
        <v>Persepsi Estetik, Aplikasi Seni, Ekspresi Kreatif dan Apresiasi Seni</v>
      </c>
      <c r="E82" s="111">
        <f>VLOOKUP($H$3,'BORANG PRESTASI DSV'!B13:G62,6)</f>
        <v>0</v>
      </c>
      <c r="F82" s="112" t="e">
        <f>VLOOKUP(E79,'PENYATAAN DESKRIPTOR DSV'!B6:C11,2)</f>
        <v>#N/A</v>
      </c>
    </row>
    <row r="83" spans="2:6" ht="27" customHeight="1">
      <c r="B83" s="159" t="str">
        <f>'BORANG PRESTASI P_MUZIK'!D5</f>
        <v>DUNIA MUZIK</v>
      </c>
      <c r="C83" s="156">
        <f>VLOOKUP($H$3,'BORANG PRESTASI P_MUZIK'!B13:H62,5)</f>
        <v>0</v>
      </c>
      <c r="D83" s="110" t="str">
        <f>'PENYATAAN DESKRIPTOR P_MUZIK'!C4</f>
        <v>Kognitif (Teori)</v>
      </c>
      <c r="E83" s="111">
        <f>VLOOKUP($H$3,'BORANG PRESTASI P_MUZIK'!B13:J62,6)</f>
        <v>0</v>
      </c>
      <c r="F83" s="112" t="e">
        <f>VLOOKUP(E83,'PENYATAAN DESKRIPTOR P_MUZIK'!B6:C11,2)</f>
        <v>#N/A</v>
      </c>
    </row>
    <row r="84" spans="2:6" ht="27" customHeight="1">
      <c r="B84" s="160"/>
      <c r="C84" s="157"/>
      <c r="D84" s="110" t="str">
        <f>'PENYATAAN DESKRIPTOR P_MUZIK'!C14</f>
        <v>Nyanyian</v>
      </c>
      <c r="E84" s="111">
        <f>VLOOKUP($H$3,'BORANG PRESTASI P_MUZIK'!B13:J62,7)</f>
        <v>0</v>
      </c>
      <c r="F84" s="112" t="e">
        <f>VLOOKUP(E84,'PENYATAAN DESKRIPTOR P_MUZIK'!B16:C21,2)</f>
        <v>#N/A</v>
      </c>
    </row>
    <row r="85" spans="2:6" ht="27" customHeight="1">
      <c r="B85" s="160"/>
      <c r="C85" s="157"/>
      <c r="D85" s="110" t="str">
        <f>'PENYATAAN DESKRIPTOR P_MUZIK'!C24</f>
        <v>Alat Muzik</v>
      </c>
      <c r="E85" s="111">
        <f>VLOOKUP($H$3,'BORANG PRESTASI P_MUZIK'!B13:J62,8)</f>
        <v>0</v>
      </c>
      <c r="F85" s="112" t="e">
        <f>VLOOKUP(E85,'PENYATAAN DESKRIPTOR P_MUZIK'!B26:C31,2)</f>
        <v>#N/A</v>
      </c>
    </row>
    <row r="86" spans="2:6" ht="97.5" customHeight="1" thickBot="1">
      <c r="B86" s="161"/>
      <c r="C86" s="162"/>
      <c r="D86" s="138" t="str">
        <f>'PENYATAAN DESKRIPTOR P_MUZIK'!C34</f>
        <v>Etika - Nilai: jujur, rajin, bersyukur, prihatin, kerjasama, menghargai masa, kasih sayang, bertolak ansur, hormat menghormati, patriotik, menyanjung budaya, menghargai alam sekitar</v>
      </c>
      <c r="E86" s="133">
        <f>VLOOKUP($H$3,'BORANG PRESTASI P_MUZIK'!B13:J62,9)</f>
        <v>0</v>
      </c>
      <c r="F86" s="116" t="e">
        <f>VLOOKUP(E86,'PENYATAAN DESKRIPTOR P_MUZIK'!B36:C41,2)</f>
        <v>#N/A</v>
      </c>
    </row>
    <row r="87" spans="2:6" ht="27" hidden="1" customHeight="1">
      <c r="B87" s="176" t="str">
        <f>'BORANG PRESTASI DST_SN'!D5</f>
        <v>DUNIA SAINS TEKNOLOGI - ELEMEN SAINS</v>
      </c>
      <c r="C87" s="157">
        <f>VLOOKUP($H$3,'BORANG PRESTASI DST_SN'!B13:H62,5)</f>
        <v>0</v>
      </c>
      <c r="D87" s="131" t="str">
        <f>'PENYATAAN DESKRIPTOR DST_SN'!C4</f>
        <v>Sains Hayat : Benda Hidup dan Benda Bukan Hidup</v>
      </c>
      <c r="E87" s="105">
        <f>VLOOKUP($H$3,'BORANG PRESTASI DST_SN'!B13:N62,6)</f>
        <v>0</v>
      </c>
      <c r="F87" s="106" t="e">
        <f>VLOOKUP(E87,'PENYATAAN DESKRIPTOR DST_SN'!B6:C11,2)</f>
        <v>#N/A</v>
      </c>
    </row>
    <row r="88" spans="2:6" ht="27" hidden="1" customHeight="1">
      <c r="B88" s="176"/>
      <c r="C88" s="157"/>
      <c r="D88" s="110" t="str">
        <f>'PENYATAAN DESKRIPTOR DST_SN'!C14</f>
        <v>Sains Hayat : Manusia</v>
      </c>
      <c r="E88" s="111">
        <f>VLOOKUP($H$3,'PENYATAAN DESKRIPTOR DST_SN'!B13:N62,7)</f>
        <v>0</v>
      </c>
      <c r="F88" s="112" t="e">
        <f>VLOOKUP(E88,'PENYATAAN DESKRIPTOR DST_SN'!B16:C21,2)</f>
        <v>#N/A</v>
      </c>
    </row>
    <row r="89" spans="2:6" ht="27" hidden="1" customHeight="1">
      <c r="B89" s="176"/>
      <c r="C89" s="157"/>
      <c r="D89" s="110" t="str">
        <f>'PENYATAAN DESKRIPTOR DST_SN'!C24</f>
        <v>Sains Hayat: Haiwan</v>
      </c>
      <c r="E89" s="111">
        <f>VLOOKUP($H$3,'BORANG PRESTASI DST_SN'!B13:N62,8)</f>
        <v>0</v>
      </c>
      <c r="F89" s="112" t="e">
        <f>VLOOKUP(E89,'PENYATAAN DESKRIPTOR DST_SN'!B26:C31,2)</f>
        <v>#N/A</v>
      </c>
    </row>
    <row r="90" spans="2:6" ht="27" hidden="1" customHeight="1">
      <c r="B90" s="176"/>
      <c r="C90" s="157"/>
      <c r="D90" s="110" t="str">
        <f>'PENYATAAN DESKRIPTOR DST_SN'!C34</f>
        <v>Sains Hayat : Tumbuhan</v>
      </c>
      <c r="E90" s="111">
        <f>VLOOKUP($H$3,'BORANG PRESTASI DST_SN'!B13:N62,9)</f>
        <v>0</v>
      </c>
      <c r="F90" s="112" t="e">
        <f>VLOOKUP(E90,'PENYATAAN DESKRIPTOR DST_SN'!B36:C41,2)</f>
        <v>#N/A</v>
      </c>
    </row>
    <row r="91" spans="2:6" ht="27" hidden="1" customHeight="1">
      <c r="B91" s="176"/>
      <c r="C91" s="157"/>
      <c r="D91" s="110" t="str">
        <f>'PENYATAAN DESKRIPTOR DST_SN'!C44</f>
        <v>Sains Fizikal : Mata Untuk Melihat</v>
      </c>
      <c r="E91" s="111">
        <f>VLOOKUP($H$3,'BORANG PRESTASI DST_SN'!B13:N62,10)</f>
        <v>0</v>
      </c>
      <c r="F91" s="112" t="e">
        <f>VLOOKUP(E891,'PENYATAAN DESKRIPTOR DST_SN'!B46:C51,2)</f>
        <v>#N/A</v>
      </c>
    </row>
    <row r="92" spans="2:6" ht="27" hidden="1" customHeight="1">
      <c r="B92" s="176"/>
      <c r="C92" s="157"/>
      <c r="D92" s="110" t="str">
        <f>'PENYATAAN DESKRIPTOR DST_SN'!C54</f>
        <v>Sains Fizikal : Hidung Untuk Menghidu</v>
      </c>
      <c r="E92" s="111">
        <f>VLOOKUP($H$3,'BORANG PRESTASI DST_SN'!B13:N62,11)</f>
        <v>0</v>
      </c>
      <c r="F92" s="112" t="e">
        <f>VLOOKUP(E92,'PENYATAAN DESKRIPTOR DST_SN'!B56:C61,2)</f>
        <v>#N/A</v>
      </c>
    </row>
    <row r="93" spans="2:6" ht="27" hidden="1" customHeight="1">
      <c r="B93" s="176"/>
      <c r="C93" s="157"/>
      <c r="D93" s="110" t="str">
        <f>'PENYATAAN DESKRIPTOR DST_SN'!C64</f>
        <v>Sains Fizikal : Lidah Untuk Merasa</v>
      </c>
      <c r="E93" s="111">
        <f>VLOOKUP($H$3,'BORANG PRESTASI DST_SN'!B13:N62,12)</f>
        <v>0</v>
      </c>
      <c r="F93" s="112" t="e">
        <f>VLOOKUP(E93,'PENYATAAN DESKRIPTOR DST_SN'!B66:C71,2)</f>
        <v>#N/A</v>
      </c>
    </row>
    <row r="94" spans="2:6" ht="27" hidden="1" customHeight="1">
      <c r="B94" s="176"/>
      <c r="C94" s="157"/>
      <c r="D94" s="110" t="str">
        <f>'PENYATAAN DESKRIPTOR DST_SN'!C74</f>
        <v>Sains Fizikal : Kulit Untuk Menyentuh dan Merasa</v>
      </c>
      <c r="E94" s="111">
        <f>VLOOKUP($H$3,'BORANG PRESTASI DST_SN'!B13:N62,13)</f>
        <v>0</v>
      </c>
      <c r="F94" s="112" t="e">
        <f>VLOOKUP(E94,'PENYATAAN DESKRIPTOR DST_SN'!B76:C81,2)</f>
        <v>#N/A</v>
      </c>
    </row>
    <row r="95" spans="2:6" ht="27" hidden="1" customHeight="1">
      <c r="B95" s="176"/>
      <c r="C95" s="157"/>
      <c r="D95" s="110" t="str">
        <f>'PENYATAAN DESKRIPTOR DST_SN'!C84</f>
        <v>Sains Fizikal : Telinga Untuk Mendengar</v>
      </c>
      <c r="E95" s="111">
        <f>VLOOKUP($H$3,'BORANG PRESTASI DST_SN'!B13:N62,6)</f>
        <v>0</v>
      </c>
      <c r="F95" s="112" t="e">
        <f>VLOOKUP(E95,'PENYATAAN DESKRIPTOR DST_SN'!B86:C91,2)</f>
        <v>#N/A</v>
      </c>
    </row>
    <row r="96" spans="2:6" ht="27" hidden="1" customHeight="1">
      <c r="B96" s="176"/>
      <c r="C96" s="157"/>
      <c r="D96" s="110" t="str">
        <f>'PENYATAAN DESKRIPTOR DST_SN'!C94</f>
        <v>Sains Bahan : Timbul dan Tenggelam</v>
      </c>
      <c r="E96" s="111">
        <f>VLOOKUP($H$3,'BORANG PRESTASI DST_SN'!B13:N62,7)</f>
        <v>0</v>
      </c>
      <c r="F96" s="112" t="e">
        <f>VLOOKUP(E96,'PENYATAAN DESKRIPTOR DST_SN'!B96:C101,2)</f>
        <v>#N/A</v>
      </c>
    </row>
    <row r="97" spans="2:6" ht="27" hidden="1" customHeight="1" thickBot="1">
      <c r="B97" s="177"/>
      <c r="C97" s="162"/>
      <c r="D97" s="132" t="str">
        <f>'PENYATAAN DESKRIPTOR DST_SN'!C104</f>
        <v>Teknologi dan Kehidupan Lestari : Reka Bentuk</v>
      </c>
      <c r="E97" s="133">
        <f>VLOOKUP($H$3,'BORANG PRESTASI DST_SN'!B13:N62,8)</f>
        <v>0</v>
      </c>
      <c r="F97" s="116" t="e">
        <f>VLOOKUP(E97,'PENYATAAN DESKRIPTOR DST_SN'!B106:C111,2)</f>
        <v>#N/A</v>
      </c>
    </row>
    <row r="98" spans="2:6" ht="27" hidden="1" customHeight="1">
      <c r="B98" s="128"/>
      <c r="C98" s="126"/>
      <c r="D98" s="131" t="e">
        <f>#REF!</f>
        <v>#REF!</v>
      </c>
      <c r="E98" s="105" t="e">
        <f>VLOOKUP($H$3,#REF!,9)</f>
        <v>#REF!</v>
      </c>
      <c r="F98" s="106" t="e">
        <f>VLOOKUP(E98,#REF!,2)</f>
        <v>#REF!</v>
      </c>
    </row>
    <row r="99" spans="2:6" ht="27" hidden="1" customHeight="1">
      <c r="B99" s="128"/>
      <c r="C99" s="126"/>
      <c r="D99" s="110" t="e">
        <f>#REF!</f>
        <v>#REF!</v>
      </c>
      <c r="E99" s="111" t="e">
        <f>VLOOKUP($H$3,#REF!,10)</f>
        <v>#REF!</v>
      </c>
      <c r="F99" s="112" t="e">
        <f>VLOOKUP(E99,#REF!,2)</f>
        <v>#REF!</v>
      </c>
    </row>
    <row r="100" spans="2:6" ht="27" hidden="1" customHeight="1">
      <c r="B100" s="128"/>
      <c r="C100" s="126"/>
      <c r="D100" s="110" t="e">
        <f>#REF!</f>
        <v>#REF!</v>
      </c>
      <c r="E100" s="111" t="e">
        <f>VLOOKUP($H$3,#REF!,11)</f>
        <v>#REF!</v>
      </c>
      <c r="F100" s="112" t="e">
        <f>VLOOKUP(E100,#REF!,2)</f>
        <v>#REF!</v>
      </c>
    </row>
    <row r="101" spans="2:6" ht="27" hidden="1" customHeight="1">
      <c r="B101" s="128"/>
      <c r="C101" s="126"/>
      <c r="D101" s="110" t="e">
        <f>#REF!</f>
        <v>#REF!</v>
      </c>
      <c r="E101" s="111" t="e">
        <f>VLOOKUP($H$3,#REF!,12)</f>
        <v>#REF!</v>
      </c>
      <c r="F101" s="112" t="e">
        <f>VLOOKUP(E101,#REF!,2)</f>
        <v>#REF!</v>
      </c>
    </row>
    <row r="102" spans="2:6" ht="51" hidden="1" customHeight="1">
      <c r="B102" s="129"/>
      <c r="C102" s="127"/>
      <c r="D102" s="110" t="e">
        <f>#REF!</f>
        <v>#REF!</v>
      </c>
      <c r="E102" s="111" t="e">
        <f>VLOOKUP($H$3,#REF!,13)</f>
        <v>#REF!</v>
      </c>
      <c r="F102" s="112" t="e">
        <f>VLOOKUP(E102,#REF!,2)</f>
        <v>#REF!</v>
      </c>
    </row>
    <row r="103" spans="2:6" ht="26.25" hidden="1" customHeight="1">
      <c r="B103" s="163" t="e">
        <f>#REF!</f>
        <v>#REF!</v>
      </c>
      <c r="C103" s="156" t="e">
        <f>VLOOKUP($H$3,#REF!,5)</f>
        <v>#REF!</v>
      </c>
      <c r="D103" s="110" t="e">
        <f>#REF!</f>
        <v>#REF!</v>
      </c>
      <c r="E103" s="111" t="e">
        <f>VLOOKUP($H$3,#REF!,6)</f>
        <v>#REF!</v>
      </c>
      <c r="F103" s="112" t="e">
        <f>VLOOKUP(E103,#REF!,2)</f>
        <v>#REF!</v>
      </c>
    </row>
    <row r="104" spans="2:6" ht="20.25" hidden="1" customHeight="1">
      <c r="B104" s="164"/>
      <c r="C104" s="157"/>
      <c r="D104" s="110" t="e">
        <f>#REF!</f>
        <v>#REF!</v>
      </c>
      <c r="E104" s="111" t="e">
        <f>VLOOKUP($H$3,#REF!,7)</f>
        <v>#REF!</v>
      </c>
      <c r="F104" s="112" t="e">
        <f>VLOOKUP(E104,#REF!,2)</f>
        <v>#REF!</v>
      </c>
    </row>
    <row r="105" spans="2:6" ht="20.25" hidden="1" customHeight="1">
      <c r="B105" s="164"/>
      <c r="C105" s="157"/>
      <c r="D105" s="110" t="e">
        <f>#REF!</f>
        <v>#REF!</v>
      </c>
      <c r="E105" s="111" t="e">
        <f>VLOOKUP($H$3,#REF!,8)</f>
        <v>#REF!</v>
      </c>
      <c r="F105" s="112" t="e">
        <f>VLOOKUP(E105,#REF!,2)</f>
        <v>#REF!</v>
      </c>
    </row>
    <row r="106" spans="2:6" ht="20.25" hidden="1" customHeight="1">
      <c r="B106" s="164"/>
      <c r="C106" s="157"/>
      <c r="D106" s="110" t="e">
        <f>#REF!</f>
        <v>#REF!</v>
      </c>
      <c r="E106" s="111" t="e">
        <f>VLOOKUP($H$3,#REF!,9)</f>
        <v>#REF!</v>
      </c>
      <c r="F106" s="112" t="e">
        <f>VLOOKUP(E106,#REF!,2)</f>
        <v>#REF!</v>
      </c>
    </row>
    <row r="107" spans="2:6" hidden="1">
      <c r="B107" s="164"/>
      <c r="C107" s="157"/>
      <c r="D107" s="113" t="e">
        <f>#REF!</f>
        <v>#REF!</v>
      </c>
      <c r="E107" s="111" t="e">
        <f>VLOOKUP($H$3,#REF!,10)</f>
        <v>#REF!</v>
      </c>
      <c r="F107" s="112" t="e">
        <f>VLOOKUP(E107,#REF!,2)</f>
        <v>#REF!</v>
      </c>
    </row>
    <row r="108" spans="2:6" hidden="1">
      <c r="B108" s="164"/>
      <c r="C108" s="157"/>
      <c r="D108" s="113" t="e">
        <f>#REF!</f>
        <v>#REF!</v>
      </c>
      <c r="E108" s="111" t="e">
        <f>VLOOKUP($H$3,#REF!,11)</f>
        <v>#REF!</v>
      </c>
      <c r="F108" s="112" t="e">
        <f>VLOOKUP(E108,#REF!,2)</f>
        <v>#REF!</v>
      </c>
    </row>
    <row r="109" spans="2:6" hidden="1">
      <c r="B109" s="164"/>
      <c r="C109" s="157"/>
      <c r="D109" s="120" t="e">
        <f>#REF!</f>
        <v>#REF!</v>
      </c>
      <c r="E109" s="108" t="e">
        <f>VLOOKUP($H$3,#REF!,12)</f>
        <v>#REF!</v>
      </c>
      <c r="F109" s="109" t="e">
        <f>VLOOKUP(E109,#REF!,2)</f>
        <v>#REF!</v>
      </c>
    </row>
    <row r="110" spans="2:6" ht="18.75" hidden="1" thickBot="1">
      <c r="B110" s="184"/>
      <c r="C110" s="162"/>
      <c r="D110" s="114" t="e">
        <f>#REF!</f>
        <v>#REF!</v>
      </c>
      <c r="E110" s="115" t="e">
        <f>VLOOKUP($H$3,#REF!,13)</f>
        <v>#REF!</v>
      </c>
      <c r="F110" s="116" t="e">
        <f>VLOOKUP(E110,#REF!,2)</f>
        <v>#REF!</v>
      </c>
    </row>
    <row r="111" spans="2:6">
      <c r="B111" s="5"/>
      <c r="C111" s="5"/>
      <c r="E111" s="9"/>
      <c r="F111" s="67" t="s">
        <v>18</v>
      </c>
    </row>
    <row r="112" spans="2:6" ht="31.5" customHeight="1">
      <c r="B112" s="5"/>
      <c r="C112" s="88" t="s">
        <v>501</v>
      </c>
      <c r="D112" s="9"/>
      <c r="E112" s="9"/>
      <c r="F112" s="9"/>
    </row>
    <row r="113" spans="2:6" ht="81" customHeight="1">
      <c r="B113" s="5"/>
      <c r="C113" s="181"/>
      <c r="D113" s="182"/>
      <c r="E113" s="182"/>
      <c r="F113" s="183"/>
    </row>
    <row r="114" spans="2:6" ht="82.5" customHeight="1">
      <c r="B114" s="5"/>
      <c r="C114" s="6" t="s">
        <v>8</v>
      </c>
      <c r="E114" s="6"/>
      <c r="F114" s="14"/>
    </row>
    <row r="115" spans="2:6" ht="18.75">
      <c r="B115" s="5"/>
      <c r="C115" s="60">
        <f>'BORANG PEREKODAN'!D5</f>
        <v>0</v>
      </c>
      <c r="E115" s="7"/>
      <c r="F115" s="11"/>
    </row>
    <row r="116" spans="2:6" ht="18.75">
      <c r="B116" s="5"/>
      <c r="C116" s="68" t="s">
        <v>502</v>
      </c>
      <c r="E116" s="8"/>
      <c r="F116" s="12"/>
    </row>
    <row r="117" spans="2:6" ht="18.75">
      <c r="B117" s="5"/>
      <c r="C117" s="65">
        <f ca="1">TODAY()</f>
        <v>42465</v>
      </c>
      <c r="D117" s="5"/>
      <c r="E117" s="5"/>
      <c r="F117" s="13"/>
    </row>
    <row r="118" spans="2:6">
      <c r="B118" s="5"/>
      <c r="C118" s="5"/>
    </row>
    <row r="119" spans="2:6">
      <c r="B119" s="5"/>
      <c r="C119" s="5"/>
    </row>
    <row r="120" spans="2:6">
      <c r="B120" s="5"/>
      <c r="C120" s="5"/>
    </row>
    <row r="121" spans="2:6">
      <c r="B121" s="5"/>
      <c r="D121" s="179"/>
      <c r="E121" s="179"/>
    </row>
    <row r="122" spans="2:6" ht="18.75">
      <c r="B122" s="5"/>
      <c r="D122" s="180"/>
      <c r="E122" s="180"/>
    </row>
    <row r="123" spans="2:6" ht="18.75">
      <c r="B123" s="5"/>
      <c r="D123" s="178"/>
      <c r="E123" s="178"/>
    </row>
    <row r="124" spans="2:6">
      <c r="B124" s="5"/>
    </row>
    <row r="125" spans="2:6"/>
    <row r="126" spans="2:6"/>
    <row r="127" spans="2:6"/>
    <row r="128" spans="2:6" hidden="1"/>
    <row r="129" hidden="1"/>
    <row r="130" hidden="1"/>
    <row r="131"/>
    <row r="132"/>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row r="216"/>
    <row r="217"/>
    <row r="218"/>
    <row r="219" hidden="1"/>
    <row r="220" hidden="1"/>
    <row r="221" hidden="1"/>
    <row r="222" hidden="1"/>
    <row r="223" hidden="1"/>
    <row r="224" hidden="1"/>
    <row r="225" hidden="1"/>
    <row r="226" hidden="1"/>
    <row r="227" hidden="1"/>
    <row r="228" hidden="1"/>
    <row r="229" hidden="1"/>
  </sheetData>
  <mergeCells count="50">
    <mergeCell ref="B30:B32"/>
    <mergeCell ref="C30:C32"/>
    <mergeCell ref="C33:C34"/>
    <mergeCell ref="B10:B11"/>
    <mergeCell ref="D5:F5"/>
    <mergeCell ref="C10:C11"/>
    <mergeCell ref="D10:F10"/>
    <mergeCell ref="B24:B26"/>
    <mergeCell ref="C24:C26"/>
    <mergeCell ref="B8:F8"/>
    <mergeCell ref="B15:B17"/>
    <mergeCell ref="C15:C17"/>
    <mergeCell ref="B18:B20"/>
    <mergeCell ref="C18:C20"/>
    <mergeCell ref="D123:E123"/>
    <mergeCell ref="D121:E121"/>
    <mergeCell ref="D122:E122"/>
    <mergeCell ref="B36:B39"/>
    <mergeCell ref="C113:F113"/>
    <mergeCell ref="B103:B110"/>
    <mergeCell ref="C36:C39"/>
    <mergeCell ref="B27:B29"/>
    <mergeCell ref="C27:C29"/>
    <mergeCell ref="C103:C110"/>
    <mergeCell ref="B40:B41"/>
    <mergeCell ref="C40:C41"/>
    <mergeCell ref="B87:B97"/>
    <mergeCell ref="C87:C97"/>
    <mergeCell ref="B55:B60"/>
    <mergeCell ref="C55:C60"/>
    <mergeCell ref="B12:B14"/>
    <mergeCell ref="C12:C14"/>
    <mergeCell ref="B21:B23"/>
    <mergeCell ref="C21:C23"/>
    <mergeCell ref="B33:B34"/>
    <mergeCell ref="B2:F2"/>
    <mergeCell ref="B3:F3"/>
    <mergeCell ref="B4:F4"/>
    <mergeCell ref="B6:F6"/>
    <mergeCell ref="B7:F7"/>
    <mergeCell ref="C79:C81"/>
    <mergeCell ref="B83:B86"/>
    <mergeCell ref="C83:C86"/>
    <mergeCell ref="C68:C77"/>
    <mergeCell ref="C42:C52"/>
    <mergeCell ref="B42:B52"/>
    <mergeCell ref="B68:B77"/>
    <mergeCell ref="B79:B81"/>
    <mergeCell ref="B53:B54"/>
    <mergeCell ref="C53:C54"/>
  </mergeCells>
  <phoneticPr fontId="6" type="noConversion"/>
  <pageMargins left="0.23622047244094491" right="0.27559055118110237" top="0.47244094488188981" bottom="0.74803149606299213" header="0.31496062992125984" footer="0.31496062992125984"/>
  <pageSetup paperSize="9" scale="51" orientation="portrait" horizontalDpi="4294967293" verticalDpi="4294967293" r:id="rId1"/>
  <headerFooter>
    <oddFooter>&amp;CMukasurat &amp;P dari &amp;N</oddFooter>
  </headerFooter>
  <legacyDrawing r:id="rId2"/>
</worksheet>
</file>

<file path=xl/worksheets/sheet30.xml><?xml version="1.0" encoding="utf-8"?>
<worksheet xmlns="http://schemas.openxmlformats.org/spreadsheetml/2006/main" xmlns:r="http://schemas.openxmlformats.org/officeDocument/2006/relationships">
  <dimension ref="B1:C21"/>
  <sheetViews>
    <sheetView workbookViewId="0">
      <selection activeCell="A17" sqref="A17:IV21"/>
    </sheetView>
  </sheetViews>
  <sheetFormatPr defaultColWidth="9.125" defaultRowHeight="13.5"/>
  <cols>
    <col min="1" max="1" width="7.25" style="51" customWidth="1"/>
    <col min="2" max="2" width="22" style="58" customWidth="1"/>
    <col min="3" max="3" width="214.625" style="59" customWidth="1"/>
    <col min="4" max="16384" width="9.125" style="51"/>
  </cols>
  <sheetData>
    <row r="1" spans="2:3" ht="18.75">
      <c r="B1" s="155" t="s">
        <v>15</v>
      </c>
      <c r="C1" s="155"/>
    </row>
    <row r="2" spans="2:3" ht="18.75" customHeight="1">
      <c r="B2" s="155" t="s">
        <v>277</v>
      </c>
      <c r="C2" s="155"/>
    </row>
    <row r="4" spans="2:3" ht="24" customHeight="1">
      <c r="B4" s="52" t="s">
        <v>56</v>
      </c>
      <c r="C4" s="52" t="s">
        <v>278</v>
      </c>
    </row>
    <row r="5" spans="2:3" ht="18.75">
      <c r="B5" s="53" t="s">
        <v>1</v>
      </c>
      <c r="C5" s="85" t="s">
        <v>16</v>
      </c>
    </row>
    <row r="6" spans="2:3" s="57" customFormat="1" ht="234.75">
      <c r="B6" s="55">
        <v>1</v>
      </c>
      <c r="C6" s="86" t="s">
        <v>279</v>
      </c>
    </row>
    <row r="7" spans="2:3" s="57" customFormat="1" ht="213.75">
      <c r="B7" s="55">
        <v>2</v>
      </c>
      <c r="C7" s="86" t="s">
        <v>280</v>
      </c>
    </row>
    <row r="8" spans="2:3" s="57" customFormat="1" ht="213.75">
      <c r="B8" s="55">
        <v>3</v>
      </c>
      <c r="C8" s="86" t="s">
        <v>281</v>
      </c>
    </row>
    <row r="9" spans="2:3" s="57" customFormat="1" ht="213.75">
      <c r="B9" s="55">
        <v>4</v>
      </c>
      <c r="C9" s="86" t="s">
        <v>282</v>
      </c>
    </row>
    <row r="10" spans="2:3" s="57" customFormat="1" ht="128.25">
      <c r="B10" s="55">
        <v>5</v>
      </c>
      <c r="C10" s="86" t="s">
        <v>283</v>
      </c>
    </row>
    <row r="11" spans="2:3" s="57" customFormat="1" ht="128.25">
      <c r="B11" s="55" t="s">
        <v>17</v>
      </c>
      <c r="C11" s="86" t="s">
        <v>284</v>
      </c>
    </row>
    <row r="14" spans="2:3" ht="20.25">
      <c r="B14" s="52"/>
      <c r="C14" s="52"/>
    </row>
    <row r="15" spans="2:3" ht="18.75">
      <c r="B15" s="53"/>
      <c r="C15" s="85"/>
    </row>
    <row r="16" spans="2:3" ht="14.25">
      <c r="B16" s="55"/>
      <c r="C16" s="86"/>
    </row>
    <row r="17" spans="2:3" ht="14.25">
      <c r="B17" s="55"/>
      <c r="C17" s="86"/>
    </row>
    <row r="18" spans="2:3" ht="14.25">
      <c r="B18" s="55"/>
      <c r="C18" s="86"/>
    </row>
    <row r="19" spans="2:3" ht="14.25">
      <c r="B19" s="55"/>
      <c r="C19" s="86"/>
    </row>
    <row r="20" spans="2:3" ht="14.25">
      <c r="B20" s="55"/>
      <c r="C20" s="86"/>
    </row>
    <row r="21" spans="2:3" ht="14.25">
      <c r="B21" s="55"/>
      <c r="C21" s="86"/>
    </row>
  </sheetData>
  <mergeCells count="2">
    <mergeCell ref="B1:C1"/>
    <mergeCell ref="B2:C2"/>
  </mergeCells>
  <phoneticPr fontId="6" type="noConversion"/>
  <pageMargins left="0.7" right="0.7" top="0.75" bottom="0.75" header="0.3" footer="0.3"/>
</worksheet>
</file>

<file path=xl/worksheets/sheet31.xml><?xml version="1.0" encoding="utf-8"?>
<worksheet xmlns="http://schemas.openxmlformats.org/spreadsheetml/2006/main" xmlns:r="http://schemas.openxmlformats.org/officeDocument/2006/relationships">
  <dimension ref="B1:C43"/>
  <sheetViews>
    <sheetView topLeftCell="A25" workbookViewId="0">
      <selection activeCell="B2" sqref="B2:C41"/>
    </sheetView>
  </sheetViews>
  <sheetFormatPr defaultColWidth="9.125" defaultRowHeight="13.5"/>
  <cols>
    <col min="1" max="1" width="7.25" style="51" customWidth="1"/>
    <col min="2" max="2" width="20.375" style="58" customWidth="1"/>
    <col min="3" max="3" width="214.625" style="59" customWidth="1"/>
    <col min="4" max="16384" width="9.125" style="51"/>
  </cols>
  <sheetData>
    <row r="1" spans="2:3" ht="18.75">
      <c r="B1" s="155" t="s">
        <v>15</v>
      </c>
      <c r="C1" s="155"/>
    </row>
    <row r="2" spans="2:3" ht="18.75" customHeight="1">
      <c r="B2" s="155" t="s">
        <v>285</v>
      </c>
      <c r="C2" s="155"/>
    </row>
    <row r="4" spans="2:3" ht="20.25">
      <c r="B4" s="118" t="s">
        <v>60</v>
      </c>
      <c r="C4" s="52" t="s">
        <v>286</v>
      </c>
    </row>
    <row r="5" spans="2:3" ht="18.75">
      <c r="B5" s="53" t="s">
        <v>1</v>
      </c>
      <c r="C5" s="54" t="s">
        <v>16</v>
      </c>
    </row>
    <row r="6" spans="2:3" s="57" customFormat="1" ht="14.25">
      <c r="B6" s="55">
        <v>1</v>
      </c>
      <c r="C6" s="56" t="s">
        <v>287</v>
      </c>
    </row>
    <row r="7" spans="2:3" s="57" customFormat="1" ht="14.25">
      <c r="B7" s="55">
        <v>2</v>
      </c>
      <c r="C7" s="56" t="s">
        <v>288</v>
      </c>
    </row>
    <row r="8" spans="2:3" s="57" customFormat="1" ht="14.25">
      <c r="B8" s="55">
        <v>3</v>
      </c>
      <c r="C8" s="56" t="s">
        <v>289</v>
      </c>
    </row>
    <row r="9" spans="2:3" s="57" customFormat="1" ht="14.25">
      <c r="B9" s="55">
        <v>4</v>
      </c>
      <c r="C9" s="56" t="s">
        <v>290</v>
      </c>
    </row>
    <row r="10" spans="2:3" s="57" customFormat="1" ht="14.25">
      <c r="B10" s="55">
        <v>5</v>
      </c>
      <c r="C10" s="56" t="s">
        <v>291</v>
      </c>
    </row>
    <row r="11" spans="2:3" s="57" customFormat="1" ht="14.25">
      <c r="B11" s="55" t="s">
        <v>17</v>
      </c>
      <c r="C11" s="56" t="s">
        <v>292</v>
      </c>
    </row>
    <row r="14" spans="2:3" ht="20.25">
      <c r="B14" s="118" t="s">
        <v>60</v>
      </c>
      <c r="C14" s="52" t="s">
        <v>293</v>
      </c>
    </row>
    <row r="15" spans="2:3" ht="18.75">
      <c r="B15" s="53" t="s">
        <v>1</v>
      </c>
      <c r="C15" s="54" t="s">
        <v>16</v>
      </c>
    </row>
    <row r="16" spans="2:3" ht="14.25">
      <c r="B16" s="55">
        <v>1</v>
      </c>
      <c r="C16" s="56" t="s">
        <v>294</v>
      </c>
    </row>
    <row r="17" spans="2:3" ht="14.25">
      <c r="B17" s="55">
        <v>2</v>
      </c>
      <c r="C17" s="56" t="s">
        <v>295</v>
      </c>
    </row>
    <row r="18" spans="2:3" ht="14.25">
      <c r="B18" s="55">
        <v>3</v>
      </c>
      <c r="C18" s="56" t="s">
        <v>296</v>
      </c>
    </row>
    <row r="19" spans="2:3" ht="14.25">
      <c r="B19" s="55">
        <v>4</v>
      </c>
      <c r="C19" s="56" t="s">
        <v>297</v>
      </c>
    </row>
    <row r="20" spans="2:3" ht="14.25">
      <c r="B20" s="55">
        <v>5</v>
      </c>
      <c r="C20" s="56" t="s">
        <v>298</v>
      </c>
    </row>
    <row r="21" spans="2:3" ht="14.25">
      <c r="B21" s="55" t="s">
        <v>17</v>
      </c>
      <c r="C21" s="56" t="s">
        <v>299</v>
      </c>
    </row>
    <row r="24" spans="2:3" ht="20.25">
      <c r="B24" s="118" t="s">
        <v>60</v>
      </c>
      <c r="C24" s="52" t="s">
        <v>300</v>
      </c>
    </row>
    <row r="25" spans="2:3" ht="18.75">
      <c r="B25" s="53" t="s">
        <v>1</v>
      </c>
      <c r="C25" s="54" t="s">
        <v>16</v>
      </c>
    </row>
    <row r="26" spans="2:3" ht="14.25">
      <c r="B26" s="55">
        <v>1</v>
      </c>
      <c r="C26" s="56" t="s">
        <v>301</v>
      </c>
    </row>
    <row r="27" spans="2:3" ht="14.25">
      <c r="B27" s="55">
        <v>2</v>
      </c>
      <c r="C27" s="56" t="s">
        <v>302</v>
      </c>
    </row>
    <row r="28" spans="2:3" ht="18.75" customHeight="1">
      <c r="B28" s="55">
        <v>3</v>
      </c>
      <c r="C28" s="56" t="s">
        <v>303</v>
      </c>
    </row>
    <row r="29" spans="2:3" ht="14.25">
      <c r="B29" s="55">
        <v>4</v>
      </c>
      <c r="C29" s="56" t="s">
        <v>304</v>
      </c>
    </row>
    <row r="30" spans="2:3" ht="14.25">
      <c r="B30" s="55">
        <v>5</v>
      </c>
      <c r="C30" s="56" t="s">
        <v>305</v>
      </c>
    </row>
    <row r="31" spans="2:3" ht="14.25">
      <c r="B31" s="55" t="s">
        <v>17</v>
      </c>
      <c r="C31" s="56" t="s">
        <v>306</v>
      </c>
    </row>
    <row r="34" spans="2:3" ht="40.5">
      <c r="B34" s="52" t="s">
        <v>307</v>
      </c>
      <c r="C34" s="52" t="s">
        <v>308</v>
      </c>
    </row>
    <row r="35" spans="2:3" ht="18.75">
      <c r="B35" s="53" t="s">
        <v>1</v>
      </c>
      <c r="C35" s="54" t="s">
        <v>16</v>
      </c>
    </row>
    <row r="36" spans="2:3" ht="14.25">
      <c r="B36" s="55">
        <v>1</v>
      </c>
      <c r="C36" s="56" t="s">
        <v>309</v>
      </c>
    </row>
    <row r="37" spans="2:3" ht="14.25">
      <c r="B37" s="55">
        <v>2</v>
      </c>
      <c r="C37" s="56" t="s">
        <v>310</v>
      </c>
    </row>
    <row r="38" spans="2:3" ht="14.25">
      <c r="B38" s="55">
        <v>3</v>
      </c>
      <c r="C38" s="56" t="s">
        <v>311</v>
      </c>
    </row>
    <row r="39" spans="2:3" ht="14.25">
      <c r="B39" s="55">
        <v>4</v>
      </c>
      <c r="C39" s="56" t="s">
        <v>312</v>
      </c>
    </row>
    <row r="40" spans="2:3" ht="14.25">
      <c r="B40" s="55">
        <v>5</v>
      </c>
      <c r="C40" s="56" t="s">
        <v>313</v>
      </c>
    </row>
    <row r="41" spans="2:3" ht="14.25">
      <c r="B41" s="55" t="s">
        <v>17</v>
      </c>
      <c r="C41" s="56" t="s">
        <v>314</v>
      </c>
    </row>
    <row r="42" spans="2:3" ht="14.25">
      <c r="B42" s="79"/>
      <c r="C42" s="80"/>
    </row>
    <row r="43" spans="2:3" ht="14.25">
      <c r="B43" s="79"/>
      <c r="C43" s="80"/>
    </row>
  </sheetData>
  <mergeCells count="2">
    <mergeCell ref="B1:C1"/>
    <mergeCell ref="B2:C2"/>
  </mergeCells>
  <phoneticPr fontId="6" type="noConversion"/>
  <pageMargins left="0.7" right="0.7" top="0.75" bottom="0.75" header="0.3" footer="0.3"/>
</worksheet>
</file>

<file path=xl/worksheets/sheet32.xml><?xml version="1.0" encoding="utf-8"?>
<worksheet xmlns="http://schemas.openxmlformats.org/spreadsheetml/2006/main" xmlns:r="http://schemas.openxmlformats.org/officeDocument/2006/relationships">
  <dimension ref="B1:C111"/>
  <sheetViews>
    <sheetView topLeftCell="A94" workbookViewId="0">
      <selection activeCell="C104" sqref="C104"/>
    </sheetView>
  </sheetViews>
  <sheetFormatPr defaultColWidth="9.125" defaultRowHeight="13.5"/>
  <cols>
    <col min="1" max="1" width="7.25" style="51" customWidth="1"/>
    <col min="2" max="2" width="25.75" style="58" customWidth="1"/>
    <col min="3" max="3" width="214.625" style="59" customWidth="1"/>
    <col min="4" max="16384" width="9.125" style="51"/>
  </cols>
  <sheetData>
    <row r="1" spans="2:3" ht="18.75">
      <c r="B1" s="155" t="s">
        <v>15</v>
      </c>
      <c r="C1" s="155"/>
    </row>
    <row r="2" spans="2:3" ht="18.75" customHeight="1">
      <c r="B2" s="155" t="s">
        <v>155</v>
      </c>
      <c r="C2" s="155"/>
    </row>
    <row r="4" spans="2:3" ht="24" customHeight="1">
      <c r="B4" s="52" t="s">
        <v>156</v>
      </c>
      <c r="C4" s="52" t="s">
        <v>157</v>
      </c>
    </row>
    <row r="5" spans="2:3" ht="18.75">
      <c r="B5" s="53" t="s">
        <v>1</v>
      </c>
      <c r="C5" s="54" t="s">
        <v>16</v>
      </c>
    </row>
    <row r="6" spans="2:3" s="57" customFormat="1" ht="14.25">
      <c r="B6" s="55">
        <v>1</v>
      </c>
      <c r="C6" s="56" t="s">
        <v>158</v>
      </c>
    </row>
    <row r="7" spans="2:3" s="57" customFormat="1" ht="14.25">
      <c r="B7" s="55">
        <v>2</v>
      </c>
      <c r="C7" s="56" t="s">
        <v>159</v>
      </c>
    </row>
    <row r="8" spans="2:3" s="57" customFormat="1" ht="20.25" customHeight="1">
      <c r="B8" s="55">
        <v>3</v>
      </c>
      <c r="C8" s="56" t="s">
        <v>160</v>
      </c>
    </row>
    <row r="9" spans="2:3" s="57" customFormat="1" ht="21.75" customHeight="1">
      <c r="B9" s="55">
        <v>4</v>
      </c>
      <c r="C9" s="56" t="s">
        <v>161</v>
      </c>
    </row>
    <row r="10" spans="2:3" s="57" customFormat="1" ht="14.25">
      <c r="B10" s="55">
        <v>5</v>
      </c>
      <c r="C10" s="56" t="s">
        <v>162</v>
      </c>
    </row>
    <row r="11" spans="2:3" s="57" customFormat="1" ht="14.25">
      <c r="B11" s="55" t="s">
        <v>17</v>
      </c>
      <c r="C11" s="56" t="s">
        <v>163</v>
      </c>
    </row>
    <row r="14" spans="2:3" ht="40.5">
      <c r="B14" s="52" t="s">
        <v>156</v>
      </c>
      <c r="C14" s="52" t="s">
        <v>164</v>
      </c>
    </row>
    <row r="15" spans="2:3" ht="18.75">
      <c r="B15" s="53" t="s">
        <v>1</v>
      </c>
      <c r="C15" s="54" t="s">
        <v>16</v>
      </c>
    </row>
    <row r="16" spans="2:3" ht="14.25">
      <c r="B16" s="55">
        <v>1</v>
      </c>
      <c r="C16" s="56" t="s">
        <v>165</v>
      </c>
    </row>
    <row r="17" spans="2:3" ht="14.25">
      <c r="B17" s="55">
        <v>2</v>
      </c>
      <c r="C17" s="56" t="s">
        <v>166</v>
      </c>
    </row>
    <row r="18" spans="2:3" ht="14.25">
      <c r="B18" s="55">
        <v>3</v>
      </c>
      <c r="C18" s="56" t="s">
        <v>167</v>
      </c>
    </row>
    <row r="19" spans="2:3" ht="14.25">
      <c r="B19" s="55">
        <v>4</v>
      </c>
      <c r="C19" s="56" t="s">
        <v>168</v>
      </c>
    </row>
    <row r="20" spans="2:3" ht="14.25">
      <c r="B20" s="55">
        <v>5</v>
      </c>
      <c r="C20" s="56" t="s">
        <v>169</v>
      </c>
    </row>
    <row r="21" spans="2:3" ht="14.25">
      <c r="B21" s="55" t="s">
        <v>17</v>
      </c>
      <c r="C21" s="56" t="s">
        <v>170</v>
      </c>
    </row>
    <row r="24" spans="2:3" ht="40.5">
      <c r="B24" s="52" t="s">
        <v>156</v>
      </c>
      <c r="C24" s="52" t="s">
        <v>171</v>
      </c>
    </row>
    <row r="25" spans="2:3" ht="18.75">
      <c r="B25" s="53" t="s">
        <v>1</v>
      </c>
      <c r="C25" s="54" t="s">
        <v>16</v>
      </c>
    </row>
    <row r="26" spans="2:3" ht="14.25">
      <c r="B26" s="55">
        <v>1</v>
      </c>
      <c r="C26" s="56" t="s">
        <v>172</v>
      </c>
    </row>
    <row r="27" spans="2:3" ht="14.25">
      <c r="B27" s="55">
        <v>2</v>
      </c>
      <c r="C27" s="56" t="s">
        <v>173</v>
      </c>
    </row>
    <row r="28" spans="2:3" ht="18.75" customHeight="1">
      <c r="B28" s="55">
        <v>3</v>
      </c>
      <c r="C28" s="56" t="s">
        <v>174</v>
      </c>
    </row>
    <row r="29" spans="2:3" ht="14.25">
      <c r="B29" s="55">
        <v>4</v>
      </c>
      <c r="C29" s="56" t="s">
        <v>175</v>
      </c>
    </row>
    <row r="30" spans="2:3" ht="14.25">
      <c r="B30" s="55">
        <v>5</v>
      </c>
      <c r="C30" s="56" t="s">
        <v>176</v>
      </c>
    </row>
    <row r="31" spans="2:3" ht="14.25">
      <c r="B31" s="55" t="s">
        <v>17</v>
      </c>
      <c r="C31" s="56" t="s">
        <v>177</v>
      </c>
    </row>
    <row r="34" spans="2:3" ht="40.5">
      <c r="B34" s="52" t="s">
        <v>156</v>
      </c>
      <c r="C34" s="52" t="s">
        <v>178</v>
      </c>
    </row>
    <row r="35" spans="2:3" ht="18.75">
      <c r="B35" s="53" t="s">
        <v>1</v>
      </c>
      <c r="C35" s="54" t="s">
        <v>16</v>
      </c>
    </row>
    <row r="36" spans="2:3" ht="14.25">
      <c r="B36" s="55">
        <v>1</v>
      </c>
      <c r="C36" s="56" t="s">
        <v>179</v>
      </c>
    </row>
    <row r="37" spans="2:3" ht="14.25">
      <c r="B37" s="55">
        <v>2</v>
      </c>
      <c r="C37" s="56" t="s">
        <v>180</v>
      </c>
    </row>
    <row r="38" spans="2:3" ht="14.25">
      <c r="B38" s="55">
        <v>3</v>
      </c>
      <c r="C38" s="56" t="s">
        <v>181</v>
      </c>
    </row>
    <row r="39" spans="2:3" ht="14.25">
      <c r="B39" s="55">
        <v>4</v>
      </c>
      <c r="C39" s="56" t="s">
        <v>182</v>
      </c>
    </row>
    <row r="40" spans="2:3" ht="14.25">
      <c r="B40" s="55">
        <v>5</v>
      </c>
      <c r="C40" s="56" t="s">
        <v>183</v>
      </c>
    </row>
    <row r="41" spans="2:3" ht="14.25">
      <c r="B41" s="55" t="s">
        <v>17</v>
      </c>
      <c r="C41" s="56" t="s">
        <v>184</v>
      </c>
    </row>
    <row r="42" spans="2:3" ht="14.25">
      <c r="B42" s="79"/>
      <c r="C42" s="80"/>
    </row>
    <row r="44" spans="2:3" ht="40.5">
      <c r="B44" s="52" t="s">
        <v>156</v>
      </c>
      <c r="C44" s="52" t="s">
        <v>185</v>
      </c>
    </row>
    <row r="45" spans="2:3" ht="18.75">
      <c r="B45" s="53" t="s">
        <v>1</v>
      </c>
      <c r="C45" s="54" t="s">
        <v>16</v>
      </c>
    </row>
    <row r="46" spans="2:3" ht="14.25">
      <c r="B46" s="55">
        <v>1</v>
      </c>
      <c r="C46" s="56" t="s">
        <v>186</v>
      </c>
    </row>
    <row r="47" spans="2:3" ht="14.25">
      <c r="B47" s="55">
        <v>2</v>
      </c>
      <c r="C47" s="56" t="s">
        <v>187</v>
      </c>
    </row>
    <row r="48" spans="2:3" ht="14.25">
      <c r="B48" s="55">
        <v>3</v>
      </c>
      <c r="C48" s="56" t="s">
        <v>188</v>
      </c>
    </row>
    <row r="49" spans="2:3" ht="14.25">
      <c r="B49" s="55">
        <v>4</v>
      </c>
      <c r="C49" s="56" t="s">
        <v>189</v>
      </c>
    </row>
    <row r="50" spans="2:3" ht="14.25">
      <c r="B50" s="55">
        <v>5</v>
      </c>
      <c r="C50" s="56" t="s">
        <v>190</v>
      </c>
    </row>
    <row r="51" spans="2:3" ht="14.25">
      <c r="B51" s="55" t="s">
        <v>17</v>
      </c>
      <c r="C51" s="56" t="s">
        <v>191</v>
      </c>
    </row>
    <row r="54" spans="2:3" ht="40.5">
      <c r="B54" s="52" t="s">
        <v>156</v>
      </c>
      <c r="C54" s="52" t="s">
        <v>192</v>
      </c>
    </row>
    <row r="55" spans="2:3" ht="18.75">
      <c r="B55" s="53" t="s">
        <v>1</v>
      </c>
      <c r="C55" s="54" t="s">
        <v>16</v>
      </c>
    </row>
    <row r="56" spans="2:3" ht="14.25">
      <c r="B56" s="55">
        <v>1</v>
      </c>
      <c r="C56" s="56" t="s">
        <v>193</v>
      </c>
    </row>
    <row r="57" spans="2:3" ht="14.25">
      <c r="B57" s="55">
        <v>2</v>
      </c>
      <c r="C57" s="56" t="s">
        <v>194</v>
      </c>
    </row>
    <row r="58" spans="2:3" ht="14.25">
      <c r="B58" s="55">
        <v>3</v>
      </c>
      <c r="C58" s="56" t="s">
        <v>195</v>
      </c>
    </row>
    <row r="59" spans="2:3" ht="14.25">
      <c r="B59" s="55">
        <v>4</v>
      </c>
      <c r="C59" s="56" t="s">
        <v>196</v>
      </c>
    </row>
    <row r="60" spans="2:3" ht="14.25">
      <c r="B60" s="55">
        <v>5</v>
      </c>
      <c r="C60" s="56" t="s">
        <v>197</v>
      </c>
    </row>
    <row r="61" spans="2:3" ht="14.25">
      <c r="B61" s="55" t="s">
        <v>17</v>
      </c>
      <c r="C61" s="56" t="s">
        <v>198</v>
      </c>
    </row>
    <row r="64" spans="2:3" ht="40.5">
      <c r="B64" s="52" t="s">
        <v>156</v>
      </c>
      <c r="C64" s="52" t="s">
        <v>199</v>
      </c>
    </row>
    <row r="65" spans="2:3" ht="18.75">
      <c r="B65" s="53" t="s">
        <v>1</v>
      </c>
      <c r="C65" s="54" t="s">
        <v>16</v>
      </c>
    </row>
    <row r="66" spans="2:3" ht="14.25">
      <c r="B66" s="55">
        <v>1</v>
      </c>
      <c r="C66" s="56" t="s">
        <v>200</v>
      </c>
    </row>
    <row r="67" spans="2:3" ht="14.25">
      <c r="B67" s="55">
        <v>2</v>
      </c>
      <c r="C67" s="56" t="s">
        <v>201</v>
      </c>
    </row>
    <row r="68" spans="2:3" ht="14.25">
      <c r="B68" s="55">
        <v>3</v>
      </c>
      <c r="C68" s="56" t="s">
        <v>202</v>
      </c>
    </row>
    <row r="69" spans="2:3" ht="14.25">
      <c r="B69" s="55">
        <v>4</v>
      </c>
      <c r="C69" s="56" t="s">
        <v>203</v>
      </c>
    </row>
    <row r="70" spans="2:3" ht="14.25">
      <c r="B70" s="55">
        <v>5</v>
      </c>
      <c r="C70" s="56" t="s">
        <v>204</v>
      </c>
    </row>
    <row r="71" spans="2:3" ht="14.25">
      <c r="B71" s="55" t="s">
        <v>17</v>
      </c>
      <c r="C71" s="56" t="s">
        <v>205</v>
      </c>
    </row>
    <row r="74" spans="2:3" ht="40.5">
      <c r="B74" s="52" t="s">
        <v>156</v>
      </c>
      <c r="C74" s="52" t="s">
        <v>206</v>
      </c>
    </row>
    <row r="75" spans="2:3" ht="18.75">
      <c r="B75" s="53" t="s">
        <v>1</v>
      </c>
      <c r="C75" s="54" t="s">
        <v>16</v>
      </c>
    </row>
    <row r="76" spans="2:3" ht="14.25">
      <c r="B76" s="55">
        <v>1</v>
      </c>
      <c r="C76" s="56" t="s">
        <v>207</v>
      </c>
    </row>
    <row r="77" spans="2:3" ht="18" customHeight="1">
      <c r="B77" s="55">
        <v>2</v>
      </c>
      <c r="C77" s="56" t="s">
        <v>208</v>
      </c>
    </row>
    <row r="78" spans="2:3" ht="14.25">
      <c r="B78" s="55">
        <v>3</v>
      </c>
      <c r="C78" s="56" t="s">
        <v>209</v>
      </c>
    </row>
    <row r="79" spans="2:3" ht="14.25">
      <c r="B79" s="55">
        <v>4</v>
      </c>
      <c r="C79" s="56" t="s">
        <v>210</v>
      </c>
    </row>
    <row r="80" spans="2:3" ht="14.25">
      <c r="B80" s="55">
        <v>5</v>
      </c>
      <c r="C80" s="56" t="s">
        <v>211</v>
      </c>
    </row>
    <row r="81" spans="2:3" ht="20.25" customHeight="1">
      <c r="B81" s="55" t="s">
        <v>17</v>
      </c>
      <c r="C81" s="56" t="s">
        <v>212</v>
      </c>
    </row>
    <row r="84" spans="2:3" ht="40.5">
      <c r="B84" s="52" t="s">
        <v>156</v>
      </c>
      <c r="C84" s="52" t="s">
        <v>213</v>
      </c>
    </row>
    <row r="85" spans="2:3" ht="18.75">
      <c r="B85" s="53" t="s">
        <v>1</v>
      </c>
      <c r="C85" s="54" t="s">
        <v>16</v>
      </c>
    </row>
    <row r="86" spans="2:3" ht="14.25">
      <c r="B86" s="55">
        <v>1</v>
      </c>
      <c r="C86" s="56" t="s">
        <v>214</v>
      </c>
    </row>
    <row r="87" spans="2:3" ht="14.25">
      <c r="B87" s="55">
        <v>2</v>
      </c>
      <c r="C87" s="56" t="s">
        <v>215</v>
      </c>
    </row>
    <row r="88" spans="2:3" ht="14.25">
      <c r="B88" s="55">
        <v>3</v>
      </c>
      <c r="C88" s="56" t="s">
        <v>216</v>
      </c>
    </row>
    <row r="89" spans="2:3" ht="14.25">
      <c r="B89" s="55">
        <v>4</v>
      </c>
      <c r="C89" s="56" t="s">
        <v>217</v>
      </c>
    </row>
    <row r="90" spans="2:3" ht="14.25">
      <c r="B90" s="55">
        <v>5</v>
      </c>
      <c r="C90" s="56" t="s">
        <v>218</v>
      </c>
    </row>
    <row r="91" spans="2:3" ht="14.25">
      <c r="B91" s="55" t="s">
        <v>17</v>
      </c>
      <c r="C91" s="56" t="s">
        <v>219</v>
      </c>
    </row>
    <row r="94" spans="2:3" ht="40.5">
      <c r="B94" s="52" t="s">
        <v>156</v>
      </c>
      <c r="C94" s="52" t="s">
        <v>220</v>
      </c>
    </row>
    <row r="95" spans="2:3" ht="18.75">
      <c r="B95" s="53" t="s">
        <v>1</v>
      </c>
      <c r="C95" s="54" t="s">
        <v>16</v>
      </c>
    </row>
    <row r="96" spans="2:3" ht="14.25">
      <c r="B96" s="55">
        <v>1</v>
      </c>
      <c r="C96" s="56" t="s">
        <v>221</v>
      </c>
    </row>
    <row r="97" spans="2:3" ht="14.25">
      <c r="B97" s="55">
        <v>2</v>
      </c>
      <c r="C97" s="56" t="s">
        <v>222</v>
      </c>
    </row>
    <row r="98" spans="2:3" ht="14.25">
      <c r="B98" s="55">
        <v>3</v>
      </c>
      <c r="C98" s="56" t="s">
        <v>223</v>
      </c>
    </row>
    <row r="99" spans="2:3" ht="14.25">
      <c r="B99" s="55">
        <v>4</v>
      </c>
      <c r="C99" s="56" t="s">
        <v>224</v>
      </c>
    </row>
    <row r="100" spans="2:3" ht="14.25">
      <c r="B100" s="55">
        <v>5</v>
      </c>
      <c r="C100" s="56" t="s">
        <v>225</v>
      </c>
    </row>
    <row r="101" spans="2:3" ht="14.25">
      <c r="B101" s="55" t="s">
        <v>17</v>
      </c>
      <c r="C101" s="56" t="s">
        <v>226</v>
      </c>
    </row>
    <row r="104" spans="2:3" ht="40.5">
      <c r="B104" s="52" t="s">
        <v>156</v>
      </c>
      <c r="C104" s="52" t="s">
        <v>227</v>
      </c>
    </row>
    <row r="105" spans="2:3" ht="18.75">
      <c r="B105" s="53" t="s">
        <v>1</v>
      </c>
      <c r="C105" s="54" t="s">
        <v>16</v>
      </c>
    </row>
    <row r="106" spans="2:3" ht="14.25">
      <c r="B106" s="55">
        <v>1</v>
      </c>
      <c r="C106" s="56" t="s">
        <v>228</v>
      </c>
    </row>
    <row r="107" spans="2:3" ht="14.25">
      <c r="B107" s="55">
        <v>2</v>
      </c>
      <c r="C107" s="56" t="s">
        <v>229</v>
      </c>
    </row>
    <row r="108" spans="2:3" ht="14.25">
      <c r="B108" s="55">
        <v>3</v>
      </c>
      <c r="C108" s="56" t="s">
        <v>230</v>
      </c>
    </row>
    <row r="109" spans="2:3" ht="14.25">
      <c r="B109" s="55">
        <v>4</v>
      </c>
      <c r="C109" s="56" t="s">
        <v>231</v>
      </c>
    </row>
    <row r="110" spans="2:3" ht="14.25">
      <c r="B110" s="55">
        <v>5</v>
      </c>
      <c r="C110" s="56" t="s">
        <v>232</v>
      </c>
    </row>
    <row r="111" spans="2:3" ht="14.25">
      <c r="B111" s="55" t="s">
        <v>17</v>
      </c>
      <c r="C111" s="56" t="s">
        <v>233</v>
      </c>
    </row>
  </sheetData>
  <mergeCells count="2">
    <mergeCell ref="B1:C1"/>
    <mergeCell ref="B2:C2"/>
  </mergeCells>
  <phoneticPr fontId="6" type="noConversion"/>
  <pageMargins left="0.7" right="0.7" top="0.75" bottom="0.75" header="0.3" footer="0.3"/>
</worksheet>
</file>

<file path=xl/worksheets/sheet33.xml><?xml version="1.0" encoding="utf-8"?>
<worksheet xmlns="http://schemas.openxmlformats.org/spreadsheetml/2006/main" xmlns:r="http://schemas.openxmlformats.org/officeDocument/2006/relationships">
  <dimension ref="B1:C111"/>
  <sheetViews>
    <sheetView workbookViewId="0">
      <selection activeCell="C17" sqref="C17"/>
    </sheetView>
  </sheetViews>
  <sheetFormatPr defaultColWidth="9.125" defaultRowHeight="13.5"/>
  <cols>
    <col min="1" max="1" width="7.25" style="51" customWidth="1"/>
    <col min="2" max="2" width="25.75" style="58" customWidth="1"/>
    <col min="3" max="3" width="214.625" style="59" customWidth="1"/>
    <col min="4" max="16384" width="9.125" style="51"/>
  </cols>
  <sheetData>
    <row r="1" spans="2:3" ht="18.75">
      <c r="B1" s="155" t="s">
        <v>15</v>
      </c>
      <c r="C1" s="155"/>
    </row>
    <row r="2" spans="2:3" ht="18.75" customHeight="1">
      <c r="B2" s="155" t="s">
        <v>315</v>
      </c>
      <c r="C2" s="155"/>
    </row>
    <row r="4" spans="2:3" ht="24" customHeight="1">
      <c r="B4" s="52" t="s">
        <v>316</v>
      </c>
      <c r="C4" s="52" t="s">
        <v>317</v>
      </c>
    </row>
    <row r="5" spans="2:3" ht="18.75">
      <c r="B5" s="53" t="s">
        <v>1</v>
      </c>
      <c r="C5" s="85" t="s">
        <v>16</v>
      </c>
    </row>
    <row r="6" spans="2:3" s="57" customFormat="1" ht="14.25">
      <c r="B6" s="55">
        <v>1</v>
      </c>
      <c r="C6" s="86" t="s">
        <v>318</v>
      </c>
    </row>
    <row r="7" spans="2:3" s="57" customFormat="1" ht="38.25" customHeight="1">
      <c r="B7" s="55">
        <v>2</v>
      </c>
      <c r="C7" s="86" t="s">
        <v>319</v>
      </c>
    </row>
    <row r="8" spans="2:3" s="57" customFormat="1" ht="20.25" customHeight="1">
      <c r="B8" s="55">
        <v>3</v>
      </c>
      <c r="C8" s="86" t="s">
        <v>320</v>
      </c>
    </row>
    <row r="9" spans="2:3" s="57" customFormat="1" ht="21.75" customHeight="1">
      <c r="B9" s="55">
        <v>4</v>
      </c>
      <c r="C9" s="86" t="s">
        <v>321</v>
      </c>
    </row>
    <row r="10" spans="2:3" s="57" customFormat="1" ht="14.25">
      <c r="B10" s="55">
        <v>5</v>
      </c>
      <c r="C10" s="86" t="s">
        <v>322</v>
      </c>
    </row>
    <row r="11" spans="2:3" s="57" customFormat="1" ht="14.25">
      <c r="B11" s="55" t="s">
        <v>17</v>
      </c>
      <c r="C11" s="86" t="s">
        <v>323</v>
      </c>
    </row>
    <row r="14" spans="2:3" ht="40.5">
      <c r="B14" s="52" t="s">
        <v>316</v>
      </c>
      <c r="C14" s="52" t="s">
        <v>324</v>
      </c>
    </row>
    <row r="15" spans="2:3" ht="18.75">
      <c r="B15" s="53" t="s">
        <v>1</v>
      </c>
      <c r="C15" s="85" t="s">
        <v>16</v>
      </c>
    </row>
    <row r="16" spans="2:3" ht="14.25">
      <c r="B16" s="55">
        <v>1</v>
      </c>
      <c r="C16" s="86" t="s">
        <v>325</v>
      </c>
    </row>
    <row r="17" spans="2:3" ht="14.25">
      <c r="B17" s="55">
        <v>2</v>
      </c>
      <c r="C17" s="86" t="s">
        <v>326</v>
      </c>
    </row>
    <row r="18" spans="2:3" ht="14.25">
      <c r="B18" s="55">
        <v>3</v>
      </c>
      <c r="C18" s="86" t="s">
        <v>327</v>
      </c>
    </row>
    <row r="19" spans="2:3" ht="14.25">
      <c r="B19" s="55">
        <v>4</v>
      </c>
      <c r="C19" s="86" t="s">
        <v>328</v>
      </c>
    </row>
    <row r="20" spans="2:3" ht="14.25">
      <c r="B20" s="55">
        <v>5</v>
      </c>
      <c r="C20" s="86" t="s">
        <v>329</v>
      </c>
    </row>
    <row r="21" spans="2:3" ht="14.25">
      <c r="B21" s="55" t="s">
        <v>17</v>
      </c>
      <c r="C21" s="86" t="s">
        <v>330</v>
      </c>
    </row>
    <row r="24" spans="2:3" ht="40.5">
      <c r="B24" s="52" t="s">
        <v>316</v>
      </c>
      <c r="C24" s="52" t="s">
        <v>331</v>
      </c>
    </row>
    <row r="25" spans="2:3" ht="18.75">
      <c r="B25" s="53" t="s">
        <v>1</v>
      </c>
      <c r="C25" s="85" t="s">
        <v>16</v>
      </c>
    </row>
    <row r="26" spans="2:3" ht="14.25">
      <c r="B26" s="55">
        <v>1</v>
      </c>
      <c r="C26" s="86" t="s">
        <v>332</v>
      </c>
    </row>
    <row r="27" spans="2:3" ht="14.25">
      <c r="B27" s="55">
        <v>2</v>
      </c>
      <c r="C27" s="86" t="s">
        <v>333</v>
      </c>
    </row>
    <row r="28" spans="2:3" ht="18.75" customHeight="1">
      <c r="B28" s="55">
        <v>3</v>
      </c>
      <c r="C28" s="86" t="s">
        <v>334</v>
      </c>
    </row>
    <row r="29" spans="2:3" ht="14.25">
      <c r="B29" s="55">
        <v>4</v>
      </c>
      <c r="C29" s="86" t="s">
        <v>335</v>
      </c>
    </row>
    <row r="30" spans="2:3" ht="14.25">
      <c r="B30" s="55">
        <v>5</v>
      </c>
      <c r="C30" s="86" t="s">
        <v>336</v>
      </c>
    </row>
    <row r="31" spans="2:3" ht="14.25">
      <c r="B31" s="55" t="s">
        <v>17</v>
      </c>
      <c r="C31" s="86" t="s">
        <v>337</v>
      </c>
    </row>
    <row r="34" spans="2:3" ht="40.5">
      <c r="B34" s="52" t="s">
        <v>316</v>
      </c>
      <c r="C34" s="52" t="s">
        <v>338</v>
      </c>
    </row>
    <row r="35" spans="2:3" ht="18.75">
      <c r="B35" s="53" t="s">
        <v>1</v>
      </c>
      <c r="C35" s="85" t="s">
        <v>16</v>
      </c>
    </row>
    <row r="36" spans="2:3" ht="14.25">
      <c r="B36" s="55">
        <v>1</v>
      </c>
      <c r="C36" s="86" t="s">
        <v>339</v>
      </c>
    </row>
    <row r="37" spans="2:3" ht="14.25">
      <c r="B37" s="55">
        <v>2</v>
      </c>
      <c r="C37" s="86" t="s">
        <v>340</v>
      </c>
    </row>
    <row r="38" spans="2:3" ht="14.25">
      <c r="B38" s="55">
        <v>3</v>
      </c>
      <c r="C38" s="86" t="s">
        <v>341</v>
      </c>
    </row>
    <row r="39" spans="2:3" ht="14.25">
      <c r="B39" s="55">
        <v>4</v>
      </c>
      <c r="C39" s="86" t="s">
        <v>342</v>
      </c>
    </row>
    <row r="40" spans="2:3" ht="14.25">
      <c r="B40" s="55">
        <v>5</v>
      </c>
      <c r="C40" s="86" t="s">
        <v>343</v>
      </c>
    </row>
    <row r="41" spans="2:3" ht="14.25">
      <c r="B41" s="55" t="s">
        <v>17</v>
      </c>
      <c r="C41" s="86" t="s">
        <v>344</v>
      </c>
    </row>
    <row r="42" spans="2:3" ht="14.25">
      <c r="B42" s="79"/>
      <c r="C42" s="80"/>
    </row>
    <row r="43" spans="2:3" ht="20.25">
      <c r="C43" s="81"/>
    </row>
    <row r="44" spans="2:3" ht="40.5">
      <c r="B44" s="52" t="s">
        <v>316</v>
      </c>
      <c r="C44" s="52" t="s">
        <v>345</v>
      </c>
    </row>
    <row r="45" spans="2:3" ht="18.75">
      <c r="B45" s="53" t="s">
        <v>1</v>
      </c>
      <c r="C45" s="85" t="s">
        <v>16</v>
      </c>
    </row>
    <row r="46" spans="2:3" ht="14.25">
      <c r="B46" s="55">
        <v>1</v>
      </c>
      <c r="C46" s="86" t="s">
        <v>346</v>
      </c>
    </row>
    <row r="47" spans="2:3" ht="14.25">
      <c r="B47" s="55">
        <v>2</v>
      </c>
      <c r="C47" s="86" t="s">
        <v>347</v>
      </c>
    </row>
    <row r="48" spans="2:3" ht="14.25">
      <c r="B48" s="55">
        <v>3</v>
      </c>
      <c r="C48" s="86" t="s">
        <v>348</v>
      </c>
    </row>
    <row r="49" spans="2:3" ht="14.25">
      <c r="B49" s="55">
        <v>4</v>
      </c>
      <c r="C49" s="86" t="s">
        <v>349</v>
      </c>
    </row>
    <row r="50" spans="2:3" ht="14.25">
      <c r="B50" s="55">
        <v>5</v>
      </c>
      <c r="C50" s="86" t="s">
        <v>350</v>
      </c>
    </row>
    <row r="51" spans="2:3" ht="14.25">
      <c r="B51" s="55" t="s">
        <v>17</v>
      </c>
      <c r="C51" s="86" t="s">
        <v>351</v>
      </c>
    </row>
    <row r="53" spans="2:3" ht="20.25">
      <c r="C53" s="81"/>
    </row>
    <row r="54" spans="2:3" ht="40.5">
      <c r="B54" s="52" t="s">
        <v>316</v>
      </c>
      <c r="C54" s="52" t="s">
        <v>352</v>
      </c>
    </row>
    <row r="55" spans="2:3" ht="18.75">
      <c r="B55" s="53" t="s">
        <v>1</v>
      </c>
      <c r="C55" s="85" t="s">
        <v>16</v>
      </c>
    </row>
    <row r="56" spans="2:3" ht="14.25">
      <c r="B56" s="55">
        <v>1</v>
      </c>
      <c r="C56" s="86" t="s">
        <v>353</v>
      </c>
    </row>
    <row r="57" spans="2:3" ht="14.25">
      <c r="B57" s="55">
        <v>2</v>
      </c>
      <c r="C57" s="86" t="s">
        <v>354</v>
      </c>
    </row>
    <row r="58" spans="2:3" ht="14.25">
      <c r="B58" s="55">
        <v>3</v>
      </c>
      <c r="C58" s="86" t="s">
        <v>355</v>
      </c>
    </row>
    <row r="59" spans="2:3" ht="14.25">
      <c r="B59" s="55">
        <v>4</v>
      </c>
      <c r="C59" s="86" t="s">
        <v>356</v>
      </c>
    </row>
    <row r="60" spans="2:3" ht="14.25">
      <c r="B60" s="55">
        <v>5</v>
      </c>
      <c r="C60" s="86" t="s">
        <v>357</v>
      </c>
    </row>
    <row r="61" spans="2:3" ht="14.25">
      <c r="B61" s="55" t="s">
        <v>17</v>
      </c>
      <c r="C61" s="86" t="s">
        <v>358</v>
      </c>
    </row>
    <row r="64" spans="2:3" ht="40.5">
      <c r="B64" s="52" t="s">
        <v>316</v>
      </c>
      <c r="C64" s="52" t="s">
        <v>359</v>
      </c>
    </row>
    <row r="65" spans="2:3" ht="18.75">
      <c r="B65" s="53" t="s">
        <v>1</v>
      </c>
      <c r="C65" s="85" t="s">
        <v>16</v>
      </c>
    </row>
    <row r="66" spans="2:3" ht="14.25">
      <c r="B66" s="55">
        <v>1</v>
      </c>
      <c r="C66" s="86" t="s">
        <v>360</v>
      </c>
    </row>
    <row r="67" spans="2:3" ht="14.25">
      <c r="B67" s="55">
        <v>2</v>
      </c>
      <c r="C67" s="86" t="s">
        <v>361</v>
      </c>
    </row>
    <row r="68" spans="2:3" ht="14.25">
      <c r="B68" s="55">
        <v>3</v>
      </c>
      <c r="C68" s="86" t="s">
        <v>362</v>
      </c>
    </row>
    <row r="69" spans="2:3" ht="14.25">
      <c r="B69" s="55">
        <v>4</v>
      </c>
      <c r="C69" s="86" t="s">
        <v>363</v>
      </c>
    </row>
    <row r="70" spans="2:3" ht="14.25">
      <c r="B70" s="55">
        <v>5</v>
      </c>
      <c r="C70" s="86" t="s">
        <v>364</v>
      </c>
    </row>
    <row r="71" spans="2:3" ht="14.25">
      <c r="B71" s="55" t="s">
        <v>17</v>
      </c>
      <c r="C71" s="86" t="s">
        <v>365</v>
      </c>
    </row>
    <row r="74" spans="2:3" ht="40.5">
      <c r="B74" s="52" t="s">
        <v>316</v>
      </c>
      <c r="C74" s="52" t="s">
        <v>366</v>
      </c>
    </row>
    <row r="75" spans="2:3" ht="18.75">
      <c r="B75" s="53" t="s">
        <v>1</v>
      </c>
      <c r="C75" s="85" t="s">
        <v>16</v>
      </c>
    </row>
    <row r="76" spans="2:3" ht="38.25" customHeight="1">
      <c r="B76" s="55">
        <v>1</v>
      </c>
      <c r="C76" s="86" t="s">
        <v>367</v>
      </c>
    </row>
    <row r="77" spans="2:3" ht="18" customHeight="1">
      <c r="B77" s="55">
        <v>2</v>
      </c>
      <c r="C77" s="86" t="s">
        <v>368</v>
      </c>
    </row>
    <row r="78" spans="2:3" ht="33.75" customHeight="1">
      <c r="B78" s="55">
        <v>3</v>
      </c>
      <c r="C78" s="86" t="s">
        <v>369</v>
      </c>
    </row>
    <row r="79" spans="2:3" ht="14.25">
      <c r="B79" s="55">
        <v>4</v>
      </c>
      <c r="C79" s="86" t="s">
        <v>370</v>
      </c>
    </row>
    <row r="80" spans="2:3" ht="14.25">
      <c r="B80" s="55">
        <v>5</v>
      </c>
      <c r="C80" s="86" t="s">
        <v>371</v>
      </c>
    </row>
    <row r="81" spans="2:3" ht="20.25" customHeight="1">
      <c r="B81" s="55" t="s">
        <v>17</v>
      </c>
      <c r="C81" s="86" t="s">
        <v>372</v>
      </c>
    </row>
    <row r="84" spans="2:3" ht="40.5">
      <c r="B84" s="52" t="s">
        <v>316</v>
      </c>
      <c r="C84" s="52" t="s">
        <v>373</v>
      </c>
    </row>
    <row r="85" spans="2:3" ht="18.75">
      <c r="B85" s="53" t="s">
        <v>1</v>
      </c>
      <c r="C85" s="85" t="s">
        <v>16</v>
      </c>
    </row>
    <row r="86" spans="2:3" ht="14.25">
      <c r="B86" s="55">
        <v>1</v>
      </c>
      <c r="C86" s="86" t="s">
        <v>374</v>
      </c>
    </row>
    <row r="87" spans="2:3" ht="14.25">
      <c r="B87" s="55">
        <v>2</v>
      </c>
      <c r="C87" s="86" t="s">
        <v>375</v>
      </c>
    </row>
    <row r="88" spans="2:3" ht="14.25">
      <c r="B88" s="55">
        <v>3</v>
      </c>
      <c r="C88" s="86" t="s">
        <v>376</v>
      </c>
    </row>
    <row r="89" spans="2:3" ht="14.25">
      <c r="B89" s="55">
        <v>4</v>
      </c>
      <c r="C89" s="86" t="s">
        <v>377</v>
      </c>
    </row>
    <row r="90" spans="2:3" ht="14.25">
      <c r="B90" s="55">
        <v>5</v>
      </c>
      <c r="C90" s="86" t="s">
        <v>378</v>
      </c>
    </row>
    <row r="91" spans="2:3" ht="14.25">
      <c r="B91" s="55" t="s">
        <v>17</v>
      </c>
      <c r="C91" s="86" t="s">
        <v>379</v>
      </c>
    </row>
    <row r="94" spans="2:3" ht="40.5">
      <c r="B94" s="52" t="s">
        <v>316</v>
      </c>
      <c r="C94" s="52" t="s">
        <v>380</v>
      </c>
    </row>
    <row r="95" spans="2:3" ht="18.75">
      <c r="B95" s="53" t="s">
        <v>1</v>
      </c>
      <c r="C95" s="85" t="s">
        <v>16</v>
      </c>
    </row>
    <row r="96" spans="2:3" ht="14.25">
      <c r="B96" s="55">
        <v>1</v>
      </c>
      <c r="C96" s="86" t="s">
        <v>381</v>
      </c>
    </row>
    <row r="97" spans="2:3" ht="14.25">
      <c r="B97" s="55">
        <v>2</v>
      </c>
      <c r="C97" s="86" t="s">
        <v>382</v>
      </c>
    </row>
    <row r="98" spans="2:3" ht="14.25">
      <c r="B98" s="55">
        <v>3</v>
      </c>
      <c r="C98" s="86" t="s">
        <v>383</v>
      </c>
    </row>
    <row r="99" spans="2:3" ht="14.25">
      <c r="B99" s="55">
        <v>4</v>
      </c>
      <c r="C99" s="86" t="s">
        <v>384</v>
      </c>
    </row>
    <row r="100" spans="2:3" ht="14.25">
      <c r="B100" s="55">
        <v>5</v>
      </c>
      <c r="C100" s="86" t="s">
        <v>385</v>
      </c>
    </row>
    <row r="101" spans="2:3" ht="14.25">
      <c r="B101" s="55" t="s">
        <v>17</v>
      </c>
      <c r="C101" s="86" t="s">
        <v>386</v>
      </c>
    </row>
    <row r="104" spans="2:3" ht="20.25">
      <c r="B104" s="52"/>
      <c r="C104" s="52"/>
    </row>
    <row r="105" spans="2:3" ht="18.75">
      <c r="B105" s="53"/>
      <c r="C105" s="85"/>
    </row>
    <row r="106" spans="2:3" ht="14.25">
      <c r="B106" s="55"/>
      <c r="C106" s="86"/>
    </row>
    <row r="107" spans="2:3" ht="14.25">
      <c r="B107" s="55"/>
      <c r="C107" s="86"/>
    </row>
    <row r="108" spans="2:3" ht="14.25">
      <c r="B108" s="55"/>
      <c r="C108" s="86"/>
    </row>
    <row r="109" spans="2:3" ht="14.25">
      <c r="B109" s="55"/>
      <c r="C109" s="86"/>
    </row>
    <row r="110" spans="2:3" ht="14.25">
      <c r="B110" s="55"/>
      <c r="C110" s="86"/>
    </row>
    <row r="111" spans="2:3" ht="14.25">
      <c r="B111" s="55"/>
      <c r="C111" s="86"/>
    </row>
  </sheetData>
  <mergeCells count="2">
    <mergeCell ref="B1:C1"/>
    <mergeCell ref="B2:C2"/>
  </mergeCells>
  <phoneticPr fontId="6" type="noConversion"/>
  <pageMargins left="0.7" right="0.7" top="0.75" bottom="0.75" header="0.3" footer="0.3"/>
</worksheet>
</file>

<file path=xl/worksheets/sheet34.xml><?xml version="1.0" encoding="utf-8"?>
<worksheet xmlns="http://schemas.openxmlformats.org/spreadsheetml/2006/main" xmlns:r="http://schemas.openxmlformats.org/officeDocument/2006/relationships">
  <dimension ref="B1:C81"/>
  <sheetViews>
    <sheetView workbookViewId="0">
      <selection activeCell="C18" sqref="C18"/>
    </sheetView>
  </sheetViews>
  <sheetFormatPr defaultColWidth="9.125" defaultRowHeight="13.5"/>
  <cols>
    <col min="1" max="1" width="7.25" style="51" customWidth="1"/>
    <col min="2" max="2" width="22" style="58" customWidth="1"/>
    <col min="3" max="3" width="177.125" style="59" customWidth="1"/>
    <col min="4" max="16384" width="9.125" style="51"/>
  </cols>
  <sheetData>
    <row r="1" spans="2:3" ht="18.75">
      <c r="B1" s="155" t="s">
        <v>15</v>
      </c>
      <c r="C1" s="155"/>
    </row>
    <row r="2" spans="2:3" ht="18.75" customHeight="1">
      <c r="B2" s="155" t="s">
        <v>410</v>
      </c>
      <c r="C2" s="155"/>
    </row>
    <row r="4" spans="2:3" ht="40.5">
      <c r="B4" s="52" t="s">
        <v>156</v>
      </c>
      <c r="C4" s="52" t="s">
        <v>411</v>
      </c>
    </row>
    <row r="5" spans="2:3" ht="18.75">
      <c r="B5" s="53" t="s">
        <v>1</v>
      </c>
      <c r="C5" s="54" t="s">
        <v>16</v>
      </c>
    </row>
    <row r="6" spans="2:3" ht="14.25">
      <c r="B6" s="55">
        <v>1</v>
      </c>
      <c r="C6" s="56" t="s">
        <v>412</v>
      </c>
    </row>
    <row r="7" spans="2:3" ht="14.25">
      <c r="B7" s="55">
        <v>2</v>
      </c>
      <c r="C7" s="56" t="s">
        <v>413</v>
      </c>
    </row>
    <row r="8" spans="2:3" ht="14.25">
      <c r="B8" s="55">
        <v>3</v>
      </c>
      <c r="C8" s="56" t="s">
        <v>414</v>
      </c>
    </row>
    <row r="9" spans="2:3" ht="14.25">
      <c r="B9" s="55">
        <v>4</v>
      </c>
      <c r="C9" s="56" t="s">
        <v>415</v>
      </c>
    </row>
    <row r="10" spans="2:3" ht="14.25">
      <c r="B10" s="55">
        <v>5</v>
      </c>
      <c r="C10" s="56" t="s">
        <v>416</v>
      </c>
    </row>
    <row r="11" spans="2:3" ht="14.25">
      <c r="B11" s="55" t="s">
        <v>17</v>
      </c>
      <c r="C11" s="56" t="s">
        <v>417</v>
      </c>
    </row>
    <row r="14" spans="2:3" ht="40.5">
      <c r="B14" s="52" t="s">
        <v>156</v>
      </c>
      <c r="C14" s="52" t="s">
        <v>418</v>
      </c>
    </row>
    <row r="15" spans="2:3" ht="18.75">
      <c r="B15" s="53" t="s">
        <v>1</v>
      </c>
      <c r="C15" s="54" t="s">
        <v>16</v>
      </c>
    </row>
    <row r="16" spans="2:3" ht="14.25">
      <c r="B16" s="55">
        <v>1</v>
      </c>
      <c r="C16" s="56" t="s">
        <v>419</v>
      </c>
    </row>
    <row r="17" spans="2:3" ht="14.25">
      <c r="B17" s="55">
        <v>2</v>
      </c>
      <c r="C17" s="56" t="s">
        <v>420</v>
      </c>
    </row>
    <row r="18" spans="2:3" ht="14.25">
      <c r="B18" s="55">
        <v>3</v>
      </c>
      <c r="C18" s="56" t="s">
        <v>421</v>
      </c>
    </row>
    <row r="19" spans="2:3" ht="14.25">
      <c r="B19" s="55">
        <v>4</v>
      </c>
      <c r="C19" s="56" t="s">
        <v>422</v>
      </c>
    </row>
    <row r="20" spans="2:3" ht="14.25">
      <c r="B20" s="55">
        <v>5</v>
      </c>
      <c r="C20" s="56" t="s">
        <v>423</v>
      </c>
    </row>
    <row r="21" spans="2:3" ht="28.5">
      <c r="B21" s="55" t="s">
        <v>17</v>
      </c>
      <c r="C21" s="56" t="s">
        <v>424</v>
      </c>
    </row>
    <row r="24" spans="2:3" ht="20.25">
      <c r="B24" s="52"/>
      <c r="C24" s="52"/>
    </row>
    <row r="25" spans="2:3" ht="18.75">
      <c r="B25" s="53"/>
      <c r="C25" s="85"/>
    </row>
    <row r="26" spans="2:3" ht="14.25">
      <c r="B26" s="55"/>
      <c r="C26" s="86"/>
    </row>
    <row r="27" spans="2:3" ht="14.25">
      <c r="B27" s="55"/>
      <c r="C27" s="86"/>
    </row>
    <row r="28" spans="2:3" ht="14.25">
      <c r="B28" s="55"/>
      <c r="C28" s="86"/>
    </row>
    <row r="29" spans="2:3" ht="14.25">
      <c r="B29" s="55"/>
      <c r="C29" s="86"/>
    </row>
    <row r="30" spans="2:3" ht="14.25">
      <c r="B30" s="55"/>
      <c r="C30" s="86"/>
    </row>
    <row r="31" spans="2:3" ht="14.25">
      <c r="B31" s="55"/>
      <c r="C31" s="86"/>
    </row>
    <row r="34" spans="2:3" ht="20.25">
      <c r="B34" s="52"/>
      <c r="C34" s="52"/>
    </row>
    <row r="35" spans="2:3" ht="18.75">
      <c r="B35" s="53"/>
      <c r="C35" s="85"/>
    </row>
    <row r="36" spans="2:3" ht="14.25">
      <c r="B36" s="55"/>
      <c r="C36" s="86"/>
    </row>
    <row r="37" spans="2:3" ht="14.25">
      <c r="B37" s="55"/>
      <c r="C37" s="86"/>
    </row>
    <row r="38" spans="2:3" ht="14.25">
      <c r="B38" s="55"/>
      <c r="C38" s="86"/>
    </row>
    <row r="39" spans="2:3" ht="14.25">
      <c r="B39" s="55"/>
      <c r="C39" s="86"/>
    </row>
    <row r="40" spans="2:3" ht="14.25">
      <c r="B40" s="55"/>
      <c r="C40" s="86"/>
    </row>
    <row r="41" spans="2:3" ht="14.25">
      <c r="B41" s="55"/>
      <c r="C41" s="86"/>
    </row>
    <row r="44" spans="2:3" ht="20.25">
      <c r="B44" s="52"/>
      <c r="C44" s="52"/>
    </row>
    <row r="45" spans="2:3" ht="18.75">
      <c r="B45" s="53"/>
      <c r="C45" s="85"/>
    </row>
    <row r="46" spans="2:3" ht="14.25">
      <c r="B46" s="55"/>
      <c r="C46" s="86"/>
    </row>
    <row r="47" spans="2:3" ht="14.25">
      <c r="B47" s="55"/>
      <c r="C47" s="86"/>
    </row>
    <row r="48" spans="2:3" ht="14.25">
      <c r="B48" s="55"/>
      <c r="C48" s="86"/>
    </row>
    <row r="49" spans="2:3" ht="14.25">
      <c r="B49" s="55"/>
      <c r="C49" s="86"/>
    </row>
    <row r="50" spans="2:3" ht="14.25">
      <c r="B50" s="55"/>
      <c r="C50" s="86"/>
    </row>
    <row r="51" spans="2:3" ht="14.25">
      <c r="B51" s="55"/>
      <c r="C51" s="86"/>
    </row>
    <row r="54" spans="2:3" ht="20.25">
      <c r="B54" s="52"/>
      <c r="C54" s="52"/>
    </row>
    <row r="55" spans="2:3" ht="18.75">
      <c r="B55" s="53"/>
      <c r="C55" s="85"/>
    </row>
    <row r="56" spans="2:3" ht="14.25">
      <c r="B56" s="55"/>
      <c r="C56" s="86"/>
    </row>
    <row r="57" spans="2:3" ht="14.25">
      <c r="B57" s="55"/>
      <c r="C57" s="86"/>
    </row>
    <row r="58" spans="2:3" ht="14.25">
      <c r="B58" s="55"/>
      <c r="C58" s="86"/>
    </row>
    <row r="59" spans="2:3" ht="14.25">
      <c r="B59" s="55"/>
      <c r="C59" s="86"/>
    </row>
    <row r="60" spans="2:3" ht="14.25">
      <c r="B60" s="55"/>
      <c r="C60" s="86"/>
    </row>
    <row r="61" spans="2:3" ht="14.25">
      <c r="B61" s="55"/>
      <c r="C61" s="86"/>
    </row>
    <row r="64" spans="2:3" ht="20.25">
      <c r="B64" s="52"/>
      <c r="C64" s="52"/>
    </row>
    <row r="65" spans="2:3" ht="18.75">
      <c r="B65" s="53"/>
      <c r="C65" s="85"/>
    </row>
    <row r="66" spans="2:3" ht="14.25">
      <c r="B66" s="55"/>
      <c r="C66" s="86"/>
    </row>
    <row r="67" spans="2:3" ht="14.25">
      <c r="B67" s="55"/>
      <c r="C67" s="86"/>
    </row>
    <row r="68" spans="2:3" ht="14.25">
      <c r="B68" s="55"/>
      <c r="C68" s="86"/>
    </row>
    <row r="69" spans="2:3" ht="14.25">
      <c r="B69" s="55"/>
      <c r="C69" s="86"/>
    </row>
    <row r="70" spans="2:3" ht="14.25">
      <c r="B70" s="55"/>
      <c r="C70" s="86"/>
    </row>
    <row r="71" spans="2:3">
      <c r="B71" s="119"/>
      <c r="C71" s="87"/>
    </row>
    <row r="74" spans="2:3" ht="20.25">
      <c r="B74" s="52"/>
      <c r="C74" s="52"/>
    </row>
    <row r="75" spans="2:3" ht="18.75">
      <c r="B75" s="53"/>
      <c r="C75" s="85"/>
    </row>
    <row r="76" spans="2:3" ht="14.25">
      <c r="B76" s="55"/>
      <c r="C76" s="86"/>
    </row>
    <row r="77" spans="2:3" ht="14.25">
      <c r="B77" s="55"/>
      <c r="C77" s="86"/>
    </row>
    <row r="78" spans="2:3">
      <c r="B78" s="119"/>
      <c r="C78" s="87"/>
    </row>
    <row r="79" spans="2:3">
      <c r="B79" s="119"/>
      <c r="C79" s="87"/>
    </row>
    <row r="80" spans="2:3">
      <c r="B80" s="119"/>
      <c r="C80" s="87"/>
    </row>
    <row r="81" spans="2:3">
      <c r="B81" s="119"/>
      <c r="C81" s="87"/>
    </row>
  </sheetData>
  <mergeCells count="2">
    <mergeCell ref="B1:C1"/>
    <mergeCell ref="B2:C2"/>
  </mergeCells>
  <phoneticPr fontId="6"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sheetPr codeName="Sheet11">
    <tabColor rgb="FFFFFF00"/>
    <pageSetUpPr fitToPage="1"/>
  </sheetPr>
  <dimension ref="A1:S64"/>
  <sheetViews>
    <sheetView showGridLines="0" showRowColHeaders="0" view="pageBreakPreview" zoomScaleNormal="60" zoomScaleSheetLayoutView="100" workbookViewId="0">
      <selection activeCell="D14" sqref="D14"/>
    </sheetView>
  </sheetViews>
  <sheetFormatPr defaultColWidth="9.125" defaultRowHeight="14.25"/>
  <cols>
    <col min="1" max="1" width="9.125" style="43"/>
    <col min="2" max="2" width="6.75" style="1" customWidth="1"/>
    <col min="3" max="3" width="26" style="2" customWidth="1"/>
    <col min="4" max="4" width="51.75" style="1" customWidth="1"/>
    <col min="5" max="5" width="5.375" style="1" bestFit="1" customWidth="1"/>
    <col min="6" max="6" width="16.25" style="1" customWidth="1"/>
    <col min="7" max="7" width="6.75" style="1" customWidth="1"/>
    <col min="8" max="8" width="10.25" style="1" customWidth="1"/>
    <col min="9" max="9" width="8.625" style="1" customWidth="1"/>
    <col min="10" max="10" width="9.125" style="43"/>
    <col min="11" max="17" width="9.125" style="1"/>
    <col min="18" max="18" width="9.125" style="1" hidden="1" customWidth="1"/>
    <col min="19" max="19" width="0" style="1" hidden="1" customWidth="1"/>
    <col min="20" max="16384" width="9.125" style="1"/>
  </cols>
  <sheetData>
    <row r="1" spans="1:19" s="45" customFormat="1" ht="20.25" customHeight="1">
      <c r="A1" s="192" t="s">
        <v>34</v>
      </c>
      <c r="B1" s="192"/>
      <c r="C1" s="192"/>
      <c r="D1" s="192"/>
      <c r="E1" s="192"/>
      <c r="F1" s="192"/>
      <c r="G1" s="192"/>
      <c r="H1" s="192"/>
      <c r="I1" s="192"/>
      <c r="J1" s="192"/>
    </row>
    <row r="2" spans="1:19" s="45" customFormat="1" ht="20.25" customHeight="1">
      <c r="A2" s="41"/>
      <c r="B2" s="61" t="s">
        <v>9</v>
      </c>
      <c r="C2" s="44"/>
      <c r="D2" s="15">
        <f>'BORANG PEREKODAN'!D2</f>
        <v>2017</v>
      </c>
      <c r="E2" s="44"/>
      <c r="F2" s="44"/>
      <c r="G2" s="44"/>
      <c r="H2" s="44"/>
      <c r="I2" s="44"/>
      <c r="J2" s="43"/>
    </row>
    <row r="3" spans="1:19" s="43" customFormat="1" ht="20.25" customHeight="1">
      <c r="A3" s="41"/>
      <c r="B3" s="61" t="s">
        <v>10</v>
      </c>
      <c r="C3" s="44"/>
      <c r="D3" s="16" t="str">
        <f>'BORANG PEREKODAN'!D3</f>
        <v>SJK(C)  FOON YEW 1</v>
      </c>
      <c r="E3" s="44"/>
      <c r="F3" s="44"/>
      <c r="G3" s="44"/>
      <c r="H3" s="44"/>
      <c r="I3" s="44"/>
      <c r="R3" s="62">
        <v>1</v>
      </c>
      <c r="S3" s="62" t="s">
        <v>19</v>
      </c>
    </row>
    <row r="4" spans="1:19" s="43" customFormat="1" ht="21" customHeight="1">
      <c r="A4" s="41"/>
      <c r="B4" s="61" t="s">
        <v>7</v>
      </c>
      <c r="C4" s="44"/>
      <c r="D4" s="16">
        <f>'BORANG PEREKODAN'!D4</f>
        <v>0</v>
      </c>
      <c r="E4" s="44"/>
      <c r="F4" s="44"/>
      <c r="G4" s="44"/>
      <c r="H4" s="44"/>
      <c r="I4" s="44"/>
      <c r="R4" s="62">
        <v>2</v>
      </c>
      <c r="S4" s="62" t="s">
        <v>20</v>
      </c>
    </row>
    <row r="5" spans="1:19" s="43" customFormat="1" ht="21" customHeight="1">
      <c r="A5" s="41"/>
      <c r="B5" s="61" t="s">
        <v>6</v>
      </c>
      <c r="C5" s="44"/>
      <c r="D5" s="16" t="s">
        <v>444</v>
      </c>
      <c r="E5" s="44"/>
      <c r="F5" s="44"/>
      <c r="G5" s="44"/>
      <c r="H5" s="44"/>
      <c r="I5" s="44"/>
      <c r="R5" s="62">
        <v>3</v>
      </c>
      <c r="S5" s="62" t="s">
        <v>21</v>
      </c>
    </row>
    <row r="6" spans="1:19" s="43" customFormat="1" ht="21" customHeight="1">
      <c r="A6" s="41"/>
      <c r="B6" s="61" t="s">
        <v>11</v>
      </c>
      <c r="C6" s="44"/>
      <c r="D6" s="16"/>
      <c r="E6" s="44"/>
      <c r="F6" s="44"/>
      <c r="G6" s="44"/>
      <c r="H6" s="44"/>
      <c r="I6" s="44"/>
      <c r="R6" s="62">
        <v>4</v>
      </c>
      <c r="S6" s="62" t="s">
        <v>22</v>
      </c>
    </row>
    <row r="7" spans="1:19" s="43" customFormat="1" ht="21" customHeight="1">
      <c r="A7" s="41"/>
      <c r="B7" s="46"/>
      <c r="C7" s="44"/>
      <c r="D7" s="44"/>
      <c r="E7" s="44"/>
      <c r="F7" s="44"/>
      <c r="G7" s="44"/>
      <c r="H7" s="44"/>
      <c r="I7" s="44"/>
      <c r="R7" s="62">
        <v>5</v>
      </c>
      <c r="S7" s="62" t="s">
        <v>23</v>
      </c>
    </row>
    <row r="8" spans="1:19" ht="21" customHeight="1">
      <c r="A8" s="41"/>
      <c r="B8" s="46"/>
      <c r="C8" s="44"/>
      <c r="D8" s="44"/>
      <c r="E8" s="44"/>
      <c r="F8" s="44"/>
      <c r="G8" s="44"/>
      <c r="H8" s="44"/>
      <c r="I8" s="44"/>
      <c r="R8" s="63" t="s">
        <v>17</v>
      </c>
      <c r="S8" s="63" t="s">
        <v>36</v>
      </c>
    </row>
    <row r="9" spans="1:19" ht="21.75" customHeight="1">
      <c r="A9" s="41"/>
      <c r="B9" s="46"/>
      <c r="C9" s="44"/>
      <c r="D9" s="44"/>
      <c r="E9" s="44"/>
      <c r="F9" s="44"/>
      <c r="G9" s="44"/>
      <c r="H9" s="44"/>
      <c r="I9" s="44"/>
    </row>
    <row r="10" spans="1:19" ht="30" customHeight="1" thickBot="1">
      <c r="A10" s="41"/>
      <c r="B10" s="43"/>
      <c r="C10" s="47"/>
      <c r="D10" s="43"/>
      <c r="E10" s="43"/>
      <c r="F10" s="44"/>
      <c r="G10" s="44"/>
      <c r="H10" s="66" t="s">
        <v>18</v>
      </c>
      <c r="I10" s="43"/>
    </row>
    <row r="11" spans="1:19" ht="30" customHeight="1">
      <c r="A11" s="41"/>
      <c r="B11" s="193" t="s">
        <v>0</v>
      </c>
      <c r="C11" s="197" t="s">
        <v>14</v>
      </c>
      <c r="D11" s="195" t="s">
        <v>3</v>
      </c>
      <c r="E11" s="199" t="s">
        <v>2</v>
      </c>
      <c r="F11" s="204" t="s">
        <v>35</v>
      </c>
      <c r="G11" s="201" t="str">
        <f>'PENYATAAN DESKRIPTOR BM'!B4</f>
        <v xml:space="preserve">KEMAHIRAN </v>
      </c>
      <c r="H11" s="202"/>
      <c r="I11" s="203"/>
    </row>
    <row r="12" spans="1:19" ht="30" customHeight="1" thickBot="1">
      <c r="A12" s="41"/>
      <c r="B12" s="194"/>
      <c r="C12" s="198"/>
      <c r="D12" s="196"/>
      <c r="E12" s="200"/>
      <c r="F12" s="205"/>
      <c r="G12" s="95" t="str">
        <f>'PENYATAAN DESKRIPTOR BM'!C4</f>
        <v xml:space="preserve">Lisan </v>
      </c>
      <c r="H12" s="95" t="str">
        <f>'PENYATAAN DESKRIPTOR BM'!C14</f>
        <v>Bacaan</v>
      </c>
      <c r="I12" s="96" t="str">
        <f>'PENYATAAN DESKRIPTOR BM'!C24</f>
        <v>Tulisan</v>
      </c>
    </row>
    <row r="13" spans="1:19" ht="30" customHeight="1" thickTop="1">
      <c r="A13" s="41"/>
      <c r="B13" s="89">
        <f>IF('BORANG PEREKODAN'!B15="","",'BORANG PEREKODAN'!B15)</f>
        <v>1</v>
      </c>
      <c r="C13" s="90" t="str">
        <f>IF('BORANG PEREKODAN'!C15="","",'BORANG PEREKODAN'!C15)</f>
        <v/>
      </c>
      <c r="D13" s="91" t="str">
        <f>IF('BORANG PEREKODAN'!D15="","",'BORANG PEREKODAN'!D15)</f>
        <v/>
      </c>
      <c r="E13" s="90" t="str">
        <f>IF('BORANG PEREKODAN'!E15="","",'BORANG PEREKODAN'!E15)</f>
        <v/>
      </c>
      <c r="F13" s="94"/>
      <c r="G13" s="93"/>
      <c r="H13" s="93"/>
      <c r="I13" s="94"/>
    </row>
    <row r="14" spans="1:19" ht="30" customHeight="1">
      <c r="A14" s="41"/>
      <c r="B14" s="36">
        <f>IF('BORANG PEREKODAN'!B16="","",'BORANG PEREKODAN'!B16)</f>
        <v>2</v>
      </c>
      <c r="C14" s="34" t="str">
        <f>IF('BORANG PEREKODAN'!C16="","",'BORANG PEREKODAN'!C16)</f>
        <v/>
      </c>
      <c r="D14" s="35" t="str">
        <f>IF('BORANG PEREKODAN'!D16="","",'BORANG PEREKODAN'!D16)</f>
        <v/>
      </c>
      <c r="E14" s="34" t="str">
        <f>IF('BORANG PEREKODAN'!E16="","",'BORANG PEREKODAN'!E16)</f>
        <v/>
      </c>
      <c r="F14" s="37"/>
      <c r="G14" s="17"/>
      <c r="H14" s="17"/>
      <c r="I14" s="37"/>
    </row>
    <row r="15" spans="1:19" ht="30" customHeight="1">
      <c r="A15" s="41"/>
      <c r="B15" s="36">
        <f>IF('BORANG PEREKODAN'!B17="","",'BORANG PEREKODAN'!B17)</f>
        <v>3</v>
      </c>
      <c r="C15" s="34" t="str">
        <f>IF('BORANG PEREKODAN'!C17="","",'BORANG PEREKODAN'!C17)</f>
        <v/>
      </c>
      <c r="D15" s="35" t="str">
        <f>IF('BORANG PEREKODAN'!D17="","",'BORANG PEREKODAN'!D17)</f>
        <v/>
      </c>
      <c r="E15" s="34" t="str">
        <f>IF('BORANG PEREKODAN'!E17="","",'BORANG PEREKODAN'!E17)</f>
        <v/>
      </c>
      <c r="F15" s="37"/>
      <c r="G15" s="17"/>
      <c r="H15" s="17"/>
      <c r="I15" s="37"/>
    </row>
    <row r="16" spans="1:19" ht="30" customHeight="1">
      <c r="A16" s="41"/>
      <c r="B16" s="36">
        <f>IF('BORANG PEREKODAN'!B18="","",'BORANG PEREKODAN'!B18)</f>
        <v>4</v>
      </c>
      <c r="C16" s="34" t="str">
        <f>IF('BORANG PEREKODAN'!C18="","",'BORANG PEREKODAN'!C18)</f>
        <v/>
      </c>
      <c r="D16" s="35" t="str">
        <f>IF('BORANG PEREKODAN'!D18="","",'BORANG PEREKODAN'!D18)</f>
        <v/>
      </c>
      <c r="E16" s="34" t="str">
        <f>IF('BORANG PEREKODAN'!E18="","",'BORANG PEREKODAN'!E18)</f>
        <v/>
      </c>
      <c r="F16" s="37"/>
      <c r="G16" s="17"/>
      <c r="H16" s="17"/>
      <c r="I16" s="37"/>
    </row>
    <row r="17" spans="1:9" ht="30" customHeight="1">
      <c r="A17" s="41"/>
      <c r="B17" s="36">
        <f>IF('BORANG PEREKODAN'!B19="","",'BORANG PEREKODAN'!B19)</f>
        <v>5</v>
      </c>
      <c r="C17" s="34" t="str">
        <f>IF('BORANG PEREKODAN'!C19="","",'BORANG PEREKODAN'!C19)</f>
        <v/>
      </c>
      <c r="D17" s="35" t="str">
        <f>IF('BORANG PEREKODAN'!D19="","",'BORANG PEREKODAN'!D19)</f>
        <v/>
      </c>
      <c r="E17" s="34" t="str">
        <f>IF('BORANG PEREKODAN'!E19="","",'BORANG PEREKODAN'!E19)</f>
        <v/>
      </c>
      <c r="F17" s="37"/>
      <c r="G17" s="17"/>
      <c r="H17" s="17"/>
      <c r="I17" s="37"/>
    </row>
    <row r="18" spans="1:9" ht="30" customHeight="1">
      <c r="A18" s="41"/>
      <c r="B18" s="36">
        <f>IF('BORANG PEREKODAN'!B20="","",'BORANG PEREKODAN'!B20)</f>
        <v>6</v>
      </c>
      <c r="C18" s="34" t="str">
        <f>IF('BORANG PEREKODAN'!C20="","",'BORANG PEREKODAN'!C20)</f>
        <v/>
      </c>
      <c r="D18" s="35" t="str">
        <f>IF('BORANG PEREKODAN'!D20="","",'BORANG PEREKODAN'!D20)</f>
        <v/>
      </c>
      <c r="E18" s="34" t="str">
        <f>IF('BORANG PEREKODAN'!E20="","",'BORANG PEREKODAN'!E20)</f>
        <v/>
      </c>
      <c r="F18" s="37"/>
      <c r="G18" s="17"/>
      <c r="H18" s="17"/>
      <c r="I18" s="37"/>
    </row>
    <row r="19" spans="1:9" ht="30" customHeight="1">
      <c r="A19" s="41"/>
      <c r="B19" s="36">
        <f>IF('BORANG PEREKODAN'!B21="","",'BORANG PEREKODAN'!B21)</f>
        <v>7</v>
      </c>
      <c r="C19" s="34" t="str">
        <f>IF('BORANG PEREKODAN'!C21="","",'BORANG PEREKODAN'!C21)</f>
        <v/>
      </c>
      <c r="D19" s="35" t="str">
        <f>IF('BORANG PEREKODAN'!D21="","",'BORANG PEREKODAN'!D21)</f>
        <v/>
      </c>
      <c r="E19" s="34" t="str">
        <f>IF('BORANG PEREKODAN'!E21="","",'BORANG PEREKODAN'!E21)</f>
        <v/>
      </c>
      <c r="F19" s="37"/>
      <c r="G19" s="17"/>
      <c r="H19" s="17"/>
      <c r="I19" s="37"/>
    </row>
    <row r="20" spans="1:9" ht="30" customHeight="1">
      <c r="A20" s="41"/>
      <c r="B20" s="36">
        <f>IF('BORANG PEREKODAN'!B22="","",'BORANG PEREKODAN'!B22)</f>
        <v>8</v>
      </c>
      <c r="C20" s="34" t="str">
        <f>IF('BORANG PEREKODAN'!C22="","",'BORANG PEREKODAN'!C22)</f>
        <v/>
      </c>
      <c r="D20" s="35" t="str">
        <f>IF('BORANG PEREKODAN'!D22="","",'BORANG PEREKODAN'!D22)</f>
        <v/>
      </c>
      <c r="E20" s="34" t="str">
        <f>IF('BORANG PEREKODAN'!E22="","",'BORANG PEREKODAN'!E22)</f>
        <v/>
      </c>
      <c r="F20" s="37"/>
      <c r="G20" s="17"/>
      <c r="H20" s="17"/>
      <c r="I20" s="37"/>
    </row>
    <row r="21" spans="1:9" ht="30" customHeight="1">
      <c r="A21" s="41"/>
      <c r="B21" s="36">
        <f>IF('BORANG PEREKODAN'!B23="","",'BORANG PEREKODAN'!B23)</f>
        <v>9</v>
      </c>
      <c r="C21" s="34" t="str">
        <f>IF('BORANG PEREKODAN'!C23="","",'BORANG PEREKODAN'!C23)</f>
        <v/>
      </c>
      <c r="D21" s="35" t="str">
        <f>IF('BORANG PEREKODAN'!D23="","",'BORANG PEREKODAN'!D23)</f>
        <v/>
      </c>
      <c r="E21" s="34" t="str">
        <f>IF('BORANG PEREKODAN'!E23="","",'BORANG PEREKODAN'!E23)</f>
        <v/>
      </c>
      <c r="F21" s="37"/>
      <c r="G21" s="17"/>
      <c r="H21" s="17"/>
      <c r="I21" s="37"/>
    </row>
    <row r="22" spans="1:9" ht="30" customHeight="1">
      <c r="A22" s="41"/>
      <c r="B22" s="36">
        <f>IF('BORANG PEREKODAN'!B24="","",'BORANG PEREKODAN'!B24)</f>
        <v>10</v>
      </c>
      <c r="C22" s="34" t="str">
        <f>IF('BORANG PEREKODAN'!C24="","",'BORANG PEREKODAN'!C24)</f>
        <v/>
      </c>
      <c r="D22" s="35" t="str">
        <f>IF('BORANG PEREKODAN'!D24="","",'BORANG PEREKODAN'!D24)</f>
        <v/>
      </c>
      <c r="E22" s="34" t="str">
        <f>IF('BORANG PEREKODAN'!E24="","",'BORANG PEREKODAN'!E24)</f>
        <v/>
      </c>
      <c r="F22" s="37"/>
      <c r="G22" s="17"/>
      <c r="H22" s="17"/>
      <c r="I22" s="37"/>
    </row>
    <row r="23" spans="1:9" ht="30" customHeight="1">
      <c r="A23" s="41"/>
      <c r="B23" s="36">
        <f>IF('BORANG PEREKODAN'!B25="","",'BORANG PEREKODAN'!B25)</f>
        <v>11</v>
      </c>
      <c r="C23" s="34" t="str">
        <f>IF('BORANG PEREKODAN'!C25="","",'BORANG PEREKODAN'!C25)</f>
        <v/>
      </c>
      <c r="D23" s="35" t="str">
        <f>IF('BORANG PEREKODAN'!D25="","",'BORANG PEREKODAN'!D25)</f>
        <v/>
      </c>
      <c r="E23" s="34" t="str">
        <f>IF('BORANG PEREKODAN'!E25="","",'BORANG PEREKODAN'!E25)</f>
        <v/>
      </c>
      <c r="F23" s="37"/>
      <c r="G23" s="17"/>
      <c r="H23" s="17"/>
      <c r="I23" s="37"/>
    </row>
    <row r="24" spans="1:9" ht="30" customHeight="1">
      <c r="A24" s="41"/>
      <c r="B24" s="36">
        <f>IF('BORANG PEREKODAN'!B26="","",'BORANG PEREKODAN'!B26)</f>
        <v>12</v>
      </c>
      <c r="C24" s="34" t="str">
        <f>IF('BORANG PEREKODAN'!C26="","",'BORANG PEREKODAN'!C26)</f>
        <v/>
      </c>
      <c r="D24" s="35" t="str">
        <f>IF('BORANG PEREKODAN'!D26="","",'BORANG PEREKODAN'!D26)</f>
        <v/>
      </c>
      <c r="E24" s="34" t="str">
        <f>IF('BORANG PEREKODAN'!E26="","",'BORANG PEREKODAN'!E26)</f>
        <v/>
      </c>
      <c r="F24" s="37"/>
      <c r="G24" s="17"/>
      <c r="H24" s="17"/>
      <c r="I24" s="37"/>
    </row>
    <row r="25" spans="1:9" ht="30" customHeight="1">
      <c r="A25" s="41"/>
      <c r="B25" s="36">
        <f>IF('BORANG PEREKODAN'!B27="","",'BORANG PEREKODAN'!B27)</f>
        <v>13</v>
      </c>
      <c r="C25" s="34" t="str">
        <f>IF('BORANG PEREKODAN'!C27="","",'BORANG PEREKODAN'!C27)</f>
        <v/>
      </c>
      <c r="D25" s="35" t="str">
        <f>IF('BORANG PEREKODAN'!D27="","",'BORANG PEREKODAN'!D27)</f>
        <v/>
      </c>
      <c r="E25" s="34" t="str">
        <f>IF('BORANG PEREKODAN'!E27="","",'BORANG PEREKODAN'!E27)</f>
        <v/>
      </c>
      <c r="F25" s="37"/>
      <c r="G25" s="17"/>
      <c r="H25" s="17"/>
      <c r="I25" s="37"/>
    </row>
    <row r="26" spans="1:9" ht="30" customHeight="1">
      <c r="A26" s="41"/>
      <c r="B26" s="36">
        <f>IF('BORANG PEREKODAN'!B28="","",'BORANG PEREKODAN'!B28)</f>
        <v>14</v>
      </c>
      <c r="C26" s="34" t="str">
        <f>IF('BORANG PEREKODAN'!C28="","",'BORANG PEREKODAN'!C28)</f>
        <v/>
      </c>
      <c r="D26" s="35" t="str">
        <f>IF('BORANG PEREKODAN'!D28="","",'BORANG PEREKODAN'!D28)</f>
        <v/>
      </c>
      <c r="E26" s="34" t="str">
        <f>IF('BORANG PEREKODAN'!E28="","",'BORANG PEREKODAN'!E28)</f>
        <v/>
      </c>
      <c r="F26" s="37"/>
      <c r="G26" s="17"/>
      <c r="H26" s="17"/>
      <c r="I26" s="37"/>
    </row>
    <row r="27" spans="1:9" ht="30" customHeight="1">
      <c r="A27" s="41"/>
      <c r="B27" s="36">
        <f>IF('BORANG PEREKODAN'!B29="","",'BORANG PEREKODAN'!B29)</f>
        <v>15</v>
      </c>
      <c r="C27" s="34" t="str">
        <f>IF('BORANG PEREKODAN'!C29="","",'BORANG PEREKODAN'!C29)</f>
        <v/>
      </c>
      <c r="D27" s="35" t="str">
        <f>IF('BORANG PEREKODAN'!D29="","",'BORANG PEREKODAN'!D29)</f>
        <v/>
      </c>
      <c r="E27" s="34" t="str">
        <f>IF('BORANG PEREKODAN'!E29="","",'BORANG PEREKODAN'!E29)</f>
        <v/>
      </c>
      <c r="F27" s="37"/>
      <c r="G27" s="17"/>
      <c r="H27" s="17"/>
      <c r="I27" s="37"/>
    </row>
    <row r="28" spans="1:9" ht="30" customHeight="1">
      <c r="A28" s="41"/>
      <c r="B28" s="36">
        <f>IF('BORANG PEREKODAN'!B30="","",'BORANG PEREKODAN'!B30)</f>
        <v>16</v>
      </c>
      <c r="C28" s="34" t="str">
        <f>IF('BORANG PEREKODAN'!C30="","",'BORANG PEREKODAN'!C30)</f>
        <v/>
      </c>
      <c r="D28" s="35" t="str">
        <f>IF('BORANG PEREKODAN'!D30="","",'BORANG PEREKODAN'!D30)</f>
        <v/>
      </c>
      <c r="E28" s="34" t="str">
        <f>IF('BORANG PEREKODAN'!E30="","",'BORANG PEREKODAN'!E30)</f>
        <v/>
      </c>
      <c r="F28" s="37"/>
      <c r="G28" s="17"/>
      <c r="H28" s="17"/>
      <c r="I28" s="37"/>
    </row>
    <row r="29" spans="1:9" ht="30" customHeight="1">
      <c r="A29" s="41"/>
      <c r="B29" s="36">
        <f>IF('BORANG PEREKODAN'!B31="","",'BORANG PEREKODAN'!B31)</f>
        <v>17</v>
      </c>
      <c r="C29" s="34" t="str">
        <f>IF('BORANG PEREKODAN'!C31="","",'BORANG PEREKODAN'!C31)</f>
        <v/>
      </c>
      <c r="D29" s="35" t="str">
        <f>IF('BORANG PEREKODAN'!D31="","",'BORANG PEREKODAN'!D31)</f>
        <v/>
      </c>
      <c r="E29" s="34" t="str">
        <f>IF('BORANG PEREKODAN'!E31="","",'BORANG PEREKODAN'!E31)</f>
        <v/>
      </c>
      <c r="F29" s="37"/>
      <c r="G29" s="17"/>
      <c r="H29" s="17"/>
      <c r="I29" s="37"/>
    </row>
    <row r="30" spans="1:9" ht="30" customHeight="1">
      <c r="A30" s="41"/>
      <c r="B30" s="36">
        <f>IF('BORANG PEREKODAN'!B32="","",'BORANG PEREKODAN'!B32)</f>
        <v>18</v>
      </c>
      <c r="C30" s="34" t="str">
        <f>IF('BORANG PEREKODAN'!C32="","",'BORANG PEREKODAN'!C32)</f>
        <v/>
      </c>
      <c r="D30" s="35" t="str">
        <f>IF('BORANG PEREKODAN'!D32="","",'BORANG PEREKODAN'!D32)</f>
        <v/>
      </c>
      <c r="E30" s="34" t="str">
        <f>IF('BORANG PEREKODAN'!E32="","",'BORANG PEREKODAN'!E32)</f>
        <v/>
      </c>
      <c r="F30" s="37"/>
      <c r="G30" s="17"/>
      <c r="H30" s="17"/>
      <c r="I30" s="37"/>
    </row>
    <row r="31" spans="1:9" ht="30" customHeight="1">
      <c r="A31" s="41"/>
      <c r="B31" s="36">
        <f>IF('BORANG PEREKODAN'!B33="","",'BORANG PEREKODAN'!B33)</f>
        <v>19</v>
      </c>
      <c r="C31" s="34" t="str">
        <f>IF('BORANG PEREKODAN'!C33="","",'BORANG PEREKODAN'!C33)</f>
        <v/>
      </c>
      <c r="D31" s="35" t="str">
        <f>IF('BORANG PEREKODAN'!D33="","",'BORANG PEREKODAN'!D33)</f>
        <v/>
      </c>
      <c r="E31" s="34" t="str">
        <f>IF('BORANG PEREKODAN'!E33="","",'BORANG PEREKODAN'!E33)</f>
        <v/>
      </c>
      <c r="F31" s="37"/>
      <c r="G31" s="17"/>
      <c r="H31" s="17"/>
      <c r="I31" s="37"/>
    </row>
    <row r="32" spans="1:9" ht="30" customHeight="1">
      <c r="A32" s="41"/>
      <c r="B32" s="36">
        <f>IF('BORANG PEREKODAN'!B34="","",'BORANG PEREKODAN'!B34)</f>
        <v>20</v>
      </c>
      <c r="C32" s="34" t="str">
        <f>IF('BORANG PEREKODAN'!C34="","",'BORANG PEREKODAN'!C34)</f>
        <v/>
      </c>
      <c r="D32" s="35" t="str">
        <f>IF('BORANG PEREKODAN'!D34="","",'BORANG PEREKODAN'!D34)</f>
        <v/>
      </c>
      <c r="E32" s="34" t="str">
        <f>IF('BORANG PEREKODAN'!E34="","",'BORANG PEREKODAN'!E34)</f>
        <v/>
      </c>
      <c r="F32" s="37"/>
      <c r="G32" s="17"/>
      <c r="H32" s="17"/>
      <c r="I32" s="37"/>
    </row>
    <row r="33" spans="1:9" ht="30" customHeight="1">
      <c r="A33" s="41"/>
      <c r="B33" s="36">
        <f>IF('BORANG PEREKODAN'!B35="","",'BORANG PEREKODAN'!B35)</f>
        <v>21</v>
      </c>
      <c r="C33" s="34" t="str">
        <f>IF('BORANG PEREKODAN'!C35="","",'BORANG PEREKODAN'!C35)</f>
        <v/>
      </c>
      <c r="D33" s="35" t="str">
        <f>IF('BORANG PEREKODAN'!D35="","",'BORANG PEREKODAN'!D35)</f>
        <v/>
      </c>
      <c r="E33" s="34" t="str">
        <f>IF('BORANG PEREKODAN'!E35="","",'BORANG PEREKODAN'!E35)</f>
        <v/>
      </c>
      <c r="F33" s="37"/>
      <c r="G33" s="17"/>
      <c r="H33" s="17"/>
      <c r="I33" s="37"/>
    </row>
    <row r="34" spans="1:9" ht="30" customHeight="1">
      <c r="A34" s="41"/>
      <c r="B34" s="36">
        <f>IF('BORANG PEREKODAN'!B36="","",'BORANG PEREKODAN'!B36)</f>
        <v>22</v>
      </c>
      <c r="C34" s="34" t="str">
        <f>IF('BORANG PEREKODAN'!C36="","",'BORANG PEREKODAN'!C36)</f>
        <v/>
      </c>
      <c r="D34" s="35" t="str">
        <f>IF('BORANG PEREKODAN'!D36="","",'BORANG PEREKODAN'!D36)</f>
        <v/>
      </c>
      <c r="E34" s="34" t="str">
        <f>IF('BORANG PEREKODAN'!E36="","",'BORANG PEREKODAN'!E36)</f>
        <v/>
      </c>
      <c r="F34" s="37"/>
      <c r="G34" s="17"/>
      <c r="H34" s="17"/>
      <c r="I34" s="37"/>
    </row>
    <row r="35" spans="1:9" ht="30" customHeight="1">
      <c r="A35" s="41"/>
      <c r="B35" s="36">
        <f>IF('BORANG PEREKODAN'!B37="","",'BORANG PEREKODAN'!B37)</f>
        <v>23</v>
      </c>
      <c r="C35" s="34" t="str">
        <f>IF('BORANG PEREKODAN'!C37="","",'BORANG PEREKODAN'!C37)</f>
        <v/>
      </c>
      <c r="D35" s="35" t="str">
        <f>IF('BORANG PEREKODAN'!D37="","",'BORANG PEREKODAN'!D37)</f>
        <v/>
      </c>
      <c r="E35" s="34" t="str">
        <f>IF('BORANG PEREKODAN'!E37="","",'BORANG PEREKODAN'!E37)</f>
        <v/>
      </c>
      <c r="F35" s="37"/>
      <c r="G35" s="17"/>
      <c r="H35" s="17"/>
      <c r="I35" s="37"/>
    </row>
    <row r="36" spans="1:9" ht="30" customHeight="1">
      <c r="A36" s="41"/>
      <c r="B36" s="36">
        <f>IF('BORANG PEREKODAN'!B38="","",'BORANG PEREKODAN'!B38)</f>
        <v>24</v>
      </c>
      <c r="C36" s="34" t="str">
        <f>IF('BORANG PEREKODAN'!C38="","",'BORANG PEREKODAN'!C38)</f>
        <v/>
      </c>
      <c r="D36" s="35" t="str">
        <f>IF('BORANG PEREKODAN'!D38="","",'BORANG PEREKODAN'!D38)</f>
        <v/>
      </c>
      <c r="E36" s="34" t="str">
        <f>IF('BORANG PEREKODAN'!E38="","",'BORANG PEREKODAN'!E38)</f>
        <v/>
      </c>
      <c r="F36" s="37"/>
      <c r="G36" s="17"/>
      <c r="H36" s="17"/>
      <c r="I36" s="37"/>
    </row>
    <row r="37" spans="1:9" ht="30" customHeight="1">
      <c r="A37" s="41"/>
      <c r="B37" s="36">
        <f>IF('BORANG PEREKODAN'!B39="","",'BORANG PEREKODAN'!B39)</f>
        <v>25</v>
      </c>
      <c r="C37" s="34" t="str">
        <f>IF('BORANG PEREKODAN'!C39="","",'BORANG PEREKODAN'!C39)</f>
        <v/>
      </c>
      <c r="D37" s="35" t="str">
        <f>IF('BORANG PEREKODAN'!D39="","",'BORANG PEREKODAN'!D39)</f>
        <v/>
      </c>
      <c r="E37" s="34" t="str">
        <f>IF('BORANG PEREKODAN'!E39="","",'BORANG PEREKODAN'!E39)</f>
        <v/>
      </c>
      <c r="F37" s="37"/>
      <c r="G37" s="17"/>
      <c r="H37" s="17"/>
      <c r="I37" s="37"/>
    </row>
    <row r="38" spans="1:9" ht="30" customHeight="1">
      <c r="A38" s="41"/>
      <c r="B38" s="36">
        <f>IF('BORANG PEREKODAN'!B40="","",'BORANG PEREKODAN'!B40)</f>
        <v>26</v>
      </c>
      <c r="C38" s="34" t="str">
        <f>IF('BORANG PEREKODAN'!C40="","",'BORANG PEREKODAN'!C40)</f>
        <v/>
      </c>
      <c r="D38" s="35" t="str">
        <f>IF('BORANG PEREKODAN'!D40="","",'BORANG PEREKODAN'!D40)</f>
        <v/>
      </c>
      <c r="E38" s="34" t="str">
        <f>IF('BORANG PEREKODAN'!E40="","",'BORANG PEREKODAN'!E40)</f>
        <v/>
      </c>
      <c r="F38" s="37"/>
      <c r="G38" s="17"/>
      <c r="H38" s="17"/>
      <c r="I38" s="37"/>
    </row>
    <row r="39" spans="1:9" ht="30" customHeight="1">
      <c r="A39" s="41"/>
      <c r="B39" s="36">
        <f>IF('BORANG PEREKODAN'!B41="","",'BORANG PEREKODAN'!B41)</f>
        <v>27</v>
      </c>
      <c r="C39" s="34" t="str">
        <f>IF('BORANG PEREKODAN'!C41="","",'BORANG PEREKODAN'!C41)</f>
        <v/>
      </c>
      <c r="D39" s="35" t="str">
        <f>IF('BORANG PEREKODAN'!D41="","",'BORANG PEREKODAN'!D41)</f>
        <v/>
      </c>
      <c r="E39" s="34" t="str">
        <f>IF('BORANG PEREKODAN'!E41="","",'BORANG PEREKODAN'!E41)</f>
        <v/>
      </c>
      <c r="F39" s="37"/>
      <c r="G39" s="17"/>
      <c r="H39" s="17"/>
      <c r="I39" s="37"/>
    </row>
    <row r="40" spans="1:9" ht="30" customHeight="1">
      <c r="A40" s="41"/>
      <c r="B40" s="36">
        <f>IF('BORANG PEREKODAN'!B42="","",'BORANG PEREKODAN'!B42)</f>
        <v>28</v>
      </c>
      <c r="C40" s="34" t="str">
        <f>IF('BORANG PEREKODAN'!C42="","",'BORANG PEREKODAN'!C42)</f>
        <v/>
      </c>
      <c r="D40" s="35" t="str">
        <f>IF('BORANG PEREKODAN'!D42="","",'BORANG PEREKODAN'!D42)</f>
        <v/>
      </c>
      <c r="E40" s="34" t="str">
        <f>IF('BORANG PEREKODAN'!E42="","",'BORANG PEREKODAN'!E42)</f>
        <v/>
      </c>
      <c r="F40" s="37"/>
      <c r="G40" s="17"/>
      <c r="H40" s="17"/>
      <c r="I40" s="37"/>
    </row>
    <row r="41" spans="1:9" ht="30" customHeight="1">
      <c r="A41" s="41"/>
      <c r="B41" s="36">
        <f>IF('BORANG PEREKODAN'!B43="","",'BORANG PEREKODAN'!B43)</f>
        <v>29</v>
      </c>
      <c r="C41" s="34" t="str">
        <f>IF('BORANG PEREKODAN'!C43="","",'BORANG PEREKODAN'!C43)</f>
        <v/>
      </c>
      <c r="D41" s="35" t="str">
        <f>IF('BORANG PEREKODAN'!D43="","",'BORANG PEREKODAN'!D43)</f>
        <v/>
      </c>
      <c r="E41" s="34" t="str">
        <f>IF('BORANG PEREKODAN'!E43="","",'BORANG PEREKODAN'!E43)</f>
        <v/>
      </c>
      <c r="F41" s="37"/>
      <c r="G41" s="17"/>
      <c r="H41" s="17"/>
      <c r="I41" s="37"/>
    </row>
    <row r="42" spans="1:9" ht="30" customHeight="1">
      <c r="A42" s="41"/>
      <c r="B42" s="36">
        <f>IF('BORANG PEREKODAN'!B44="","",'BORANG PEREKODAN'!B44)</f>
        <v>30</v>
      </c>
      <c r="C42" s="34" t="str">
        <f>IF('BORANG PEREKODAN'!C44="","",'BORANG PEREKODAN'!C44)</f>
        <v/>
      </c>
      <c r="D42" s="35" t="str">
        <f>IF('BORANG PEREKODAN'!D44="","",'BORANG PEREKODAN'!D44)</f>
        <v/>
      </c>
      <c r="E42" s="34" t="str">
        <f>IF('BORANG PEREKODAN'!E44="","",'BORANG PEREKODAN'!E44)</f>
        <v/>
      </c>
      <c r="F42" s="37"/>
      <c r="G42" s="17"/>
      <c r="H42" s="17"/>
      <c r="I42" s="37"/>
    </row>
    <row r="43" spans="1:9" ht="30" customHeight="1">
      <c r="A43" s="41"/>
      <c r="B43" s="36">
        <f>IF('BORANG PEREKODAN'!B45="","",'BORANG PEREKODAN'!B45)</f>
        <v>31</v>
      </c>
      <c r="C43" s="34" t="str">
        <f>IF('BORANG PEREKODAN'!C45="","",'BORANG PEREKODAN'!C45)</f>
        <v/>
      </c>
      <c r="D43" s="35" t="str">
        <f>IF('BORANG PEREKODAN'!D45="","",'BORANG PEREKODAN'!D45)</f>
        <v/>
      </c>
      <c r="E43" s="34" t="str">
        <f>IF('BORANG PEREKODAN'!E45="","",'BORANG PEREKODAN'!E45)</f>
        <v/>
      </c>
      <c r="F43" s="37"/>
      <c r="G43" s="17"/>
      <c r="H43" s="17"/>
      <c r="I43" s="37"/>
    </row>
    <row r="44" spans="1:9" ht="30" customHeight="1">
      <c r="A44" s="41"/>
      <c r="B44" s="36">
        <f>IF('BORANG PEREKODAN'!B46="","",'BORANG PEREKODAN'!B46)</f>
        <v>32</v>
      </c>
      <c r="C44" s="34" t="str">
        <f>IF('BORANG PEREKODAN'!C46="","",'BORANG PEREKODAN'!C46)</f>
        <v/>
      </c>
      <c r="D44" s="35" t="str">
        <f>IF('BORANG PEREKODAN'!D46="","",'BORANG PEREKODAN'!D46)</f>
        <v/>
      </c>
      <c r="E44" s="34" t="str">
        <f>IF('BORANG PEREKODAN'!E46="","",'BORANG PEREKODAN'!E46)</f>
        <v/>
      </c>
      <c r="F44" s="37"/>
      <c r="G44" s="17"/>
      <c r="H44" s="17"/>
      <c r="I44" s="37"/>
    </row>
    <row r="45" spans="1:9" ht="30" customHeight="1">
      <c r="A45" s="41"/>
      <c r="B45" s="36">
        <f>IF('BORANG PEREKODAN'!B47="","",'BORANG PEREKODAN'!B47)</f>
        <v>33</v>
      </c>
      <c r="C45" s="34" t="str">
        <f>IF('BORANG PEREKODAN'!C47="","",'BORANG PEREKODAN'!C47)</f>
        <v/>
      </c>
      <c r="D45" s="35" t="str">
        <f>IF('BORANG PEREKODAN'!D47="","",'BORANG PEREKODAN'!D47)</f>
        <v/>
      </c>
      <c r="E45" s="34" t="str">
        <f>IF('BORANG PEREKODAN'!E47="","",'BORANG PEREKODAN'!E47)</f>
        <v/>
      </c>
      <c r="F45" s="37"/>
      <c r="G45" s="17"/>
      <c r="H45" s="17"/>
      <c r="I45" s="37"/>
    </row>
    <row r="46" spans="1:9" ht="30" customHeight="1">
      <c r="A46" s="41"/>
      <c r="B46" s="36">
        <f>IF('BORANG PEREKODAN'!B48="","",'BORANG PEREKODAN'!B48)</f>
        <v>34</v>
      </c>
      <c r="C46" s="34" t="str">
        <f>IF('BORANG PEREKODAN'!C48="","",'BORANG PEREKODAN'!C48)</f>
        <v/>
      </c>
      <c r="D46" s="35" t="str">
        <f>IF('BORANG PEREKODAN'!D48="","",'BORANG PEREKODAN'!D48)</f>
        <v/>
      </c>
      <c r="E46" s="34" t="str">
        <f>IF('BORANG PEREKODAN'!E48="","",'BORANG PEREKODAN'!E48)</f>
        <v/>
      </c>
      <c r="F46" s="37"/>
      <c r="G46" s="17"/>
      <c r="H46" s="17"/>
      <c r="I46" s="37"/>
    </row>
    <row r="47" spans="1:9" ht="30" customHeight="1">
      <c r="A47" s="41"/>
      <c r="B47" s="36">
        <f>IF('BORANG PEREKODAN'!B49="","",'BORANG PEREKODAN'!B49)</f>
        <v>35</v>
      </c>
      <c r="C47" s="34" t="str">
        <f>IF('BORANG PEREKODAN'!C49="","",'BORANG PEREKODAN'!C49)</f>
        <v/>
      </c>
      <c r="D47" s="35" t="str">
        <f>IF('BORANG PEREKODAN'!D49="","",'BORANG PEREKODAN'!D49)</f>
        <v/>
      </c>
      <c r="E47" s="34" t="str">
        <f>IF('BORANG PEREKODAN'!E49="","",'BORANG PEREKODAN'!E49)</f>
        <v/>
      </c>
      <c r="F47" s="37"/>
      <c r="G47" s="17"/>
      <c r="H47" s="17"/>
      <c r="I47" s="37"/>
    </row>
    <row r="48" spans="1:9" ht="30" customHeight="1">
      <c r="A48" s="41"/>
      <c r="B48" s="36">
        <f>IF('BORANG PEREKODAN'!B50="","",'BORANG PEREKODAN'!B50)</f>
        <v>36</v>
      </c>
      <c r="C48" s="34" t="str">
        <f>IF('BORANG PEREKODAN'!C50="","",'BORANG PEREKODAN'!C50)</f>
        <v/>
      </c>
      <c r="D48" s="35" t="str">
        <f>IF('BORANG PEREKODAN'!D50="","",'BORANG PEREKODAN'!D50)</f>
        <v/>
      </c>
      <c r="E48" s="34" t="str">
        <f>IF('BORANG PEREKODAN'!E50="","",'BORANG PEREKODAN'!E50)</f>
        <v/>
      </c>
      <c r="F48" s="37"/>
      <c r="G48" s="17"/>
      <c r="H48" s="17"/>
      <c r="I48" s="37"/>
    </row>
    <row r="49" spans="1:10" ht="30" customHeight="1">
      <c r="A49" s="41"/>
      <c r="B49" s="36">
        <f>IF('BORANG PEREKODAN'!B51="","",'BORANG PEREKODAN'!B51)</f>
        <v>37</v>
      </c>
      <c r="C49" s="34" t="str">
        <f>IF('BORANG PEREKODAN'!C51="","",'BORANG PEREKODAN'!C51)</f>
        <v/>
      </c>
      <c r="D49" s="35" t="str">
        <f>IF('BORANG PEREKODAN'!D51="","",'BORANG PEREKODAN'!D51)</f>
        <v/>
      </c>
      <c r="E49" s="34" t="str">
        <f>IF('BORANG PEREKODAN'!E51="","",'BORANG PEREKODAN'!E51)</f>
        <v/>
      </c>
      <c r="F49" s="37"/>
      <c r="G49" s="17"/>
      <c r="H49" s="17"/>
      <c r="I49" s="37"/>
    </row>
    <row r="50" spans="1:10" ht="30" customHeight="1">
      <c r="A50" s="41"/>
      <c r="B50" s="36">
        <f>IF('BORANG PEREKODAN'!B52="","",'BORANG PEREKODAN'!B52)</f>
        <v>38</v>
      </c>
      <c r="C50" s="34" t="str">
        <f>IF('BORANG PEREKODAN'!C52="","",'BORANG PEREKODAN'!C52)</f>
        <v/>
      </c>
      <c r="D50" s="35" t="str">
        <f>IF('BORANG PEREKODAN'!D52="","",'BORANG PEREKODAN'!D52)</f>
        <v/>
      </c>
      <c r="E50" s="34" t="str">
        <f>IF('BORANG PEREKODAN'!E52="","",'BORANG PEREKODAN'!E52)</f>
        <v/>
      </c>
      <c r="F50" s="37"/>
      <c r="G50" s="17"/>
      <c r="H50" s="17"/>
      <c r="I50" s="37"/>
    </row>
    <row r="51" spans="1:10" ht="30" customHeight="1">
      <c r="A51" s="41"/>
      <c r="B51" s="36">
        <f>IF('BORANG PEREKODAN'!B53="","",'BORANG PEREKODAN'!B53)</f>
        <v>39</v>
      </c>
      <c r="C51" s="34" t="str">
        <f>IF('BORANG PEREKODAN'!C53="","",'BORANG PEREKODAN'!C53)</f>
        <v/>
      </c>
      <c r="D51" s="35" t="str">
        <f>IF('BORANG PEREKODAN'!D53="","",'BORANG PEREKODAN'!D53)</f>
        <v/>
      </c>
      <c r="E51" s="34" t="str">
        <f>IF('BORANG PEREKODAN'!E53="","",'BORANG PEREKODAN'!E53)</f>
        <v/>
      </c>
      <c r="F51" s="37"/>
      <c r="G51" s="17"/>
      <c r="H51" s="17"/>
      <c r="I51" s="37"/>
    </row>
    <row r="52" spans="1:10" ht="30" customHeight="1">
      <c r="A52" s="41"/>
      <c r="B52" s="36">
        <f>IF('BORANG PEREKODAN'!B54="","",'BORANG PEREKODAN'!B54)</f>
        <v>40</v>
      </c>
      <c r="C52" s="34" t="str">
        <f>IF('BORANG PEREKODAN'!C54="","",'BORANG PEREKODAN'!C54)</f>
        <v/>
      </c>
      <c r="D52" s="35" t="str">
        <f>IF('BORANG PEREKODAN'!D54="","",'BORANG PEREKODAN'!D54)</f>
        <v/>
      </c>
      <c r="E52" s="34" t="str">
        <f>IF('BORANG PEREKODAN'!E54="","",'BORANG PEREKODAN'!E54)</f>
        <v/>
      </c>
      <c r="F52" s="37"/>
      <c r="G52" s="17"/>
      <c r="H52" s="17"/>
      <c r="I52" s="37"/>
    </row>
    <row r="53" spans="1:10" ht="30" customHeight="1">
      <c r="A53" s="41"/>
      <c r="B53" s="36">
        <f>IF('BORANG PEREKODAN'!B55="","",'BORANG PEREKODAN'!B55)</f>
        <v>41</v>
      </c>
      <c r="C53" s="34" t="str">
        <f>IF('BORANG PEREKODAN'!C55="","",'BORANG PEREKODAN'!C55)</f>
        <v/>
      </c>
      <c r="D53" s="35" t="str">
        <f>IF('BORANG PEREKODAN'!D55="","",'BORANG PEREKODAN'!D55)</f>
        <v/>
      </c>
      <c r="E53" s="34" t="str">
        <f>IF('BORANG PEREKODAN'!E55="","",'BORANG PEREKODAN'!E55)</f>
        <v/>
      </c>
      <c r="F53" s="37"/>
      <c r="G53" s="17"/>
      <c r="H53" s="17"/>
      <c r="I53" s="37"/>
    </row>
    <row r="54" spans="1:10" ht="30" customHeight="1">
      <c r="A54" s="41"/>
      <c r="B54" s="36">
        <f>IF('BORANG PEREKODAN'!B56="","",'BORANG PEREKODAN'!B56)</f>
        <v>42</v>
      </c>
      <c r="C54" s="34" t="str">
        <f>IF('BORANG PEREKODAN'!C56="","",'BORANG PEREKODAN'!C56)</f>
        <v/>
      </c>
      <c r="D54" s="35" t="str">
        <f>IF('BORANG PEREKODAN'!D56="","",'BORANG PEREKODAN'!D56)</f>
        <v/>
      </c>
      <c r="E54" s="34" t="str">
        <f>IF('BORANG PEREKODAN'!E56="","",'BORANG PEREKODAN'!E56)</f>
        <v/>
      </c>
      <c r="F54" s="37"/>
      <c r="G54" s="17"/>
      <c r="H54" s="17"/>
      <c r="I54" s="37"/>
    </row>
    <row r="55" spans="1:10" ht="30" customHeight="1">
      <c r="A55" s="41"/>
      <c r="B55" s="36">
        <f>IF('BORANG PEREKODAN'!B57="","",'BORANG PEREKODAN'!B57)</f>
        <v>43</v>
      </c>
      <c r="C55" s="34" t="str">
        <f>IF('BORANG PEREKODAN'!C57="","",'BORANG PEREKODAN'!C57)</f>
        <v/>
      </c>
      <c r="D55" s="35" t="str">
        <f>IF('BORANG PEREKODAN'!D57="","",'BORANG PEREKODAN'!D57)</f>
        <v/>
      </c>
      <c r="E55" s="34" t="str">
        <f>IF('BORANG PEREKODAN'!E57="","",'BORANG PEREKODAN'!E57)</f>
        <v/>
      </c>
      <c r="F55" s="37"/>
      <c r="G55" s="17"/>
      <c r="H55" s="17"/>
      <c r="I55" s="37"/>
    </row>
    <row r="56" spans="1:10" ht="30" customHeight="1">
      <c r="A56" s="41"/>
      <c r="B56" s="36">
        <f>IF('BORANG PEREKODAN'!B58="","",'BORANG PEREKODAN'!B58)</f>
        <v>44</v>
      </c>
      <c r="C56" s="34" t="str">
        <f>IF('BORANG PEREKODAN'!C58="","",'BORANG PEREKODAN'!C58)</f>
        <v/>
      </c>
      <c r="D56" s="35" t="str">
        <f>IF('BORANG PEREKODAN'!D58="","",'BORANG PEREKODAN'!D58)</f>
        <v/>
      </c>
      <c r="E56" s="34" t="str">
        <f>IF('BORANG PEREKODAN'!E58="","",'BORANG PEREKODAN'!E58)</f>
        <v/>
      </c>
      <c r="F56" s="37"/>
      <c r="G56" s="17"/>
      <c r="H56" s="17"/>
      <c r="I56" s="37"/>
    </row>
    <row r="57" spans="1:10" ht="30" customHeight="1">
      <c r="A57" s="41"/>
      <c r="B57" s="36">
        <f>IF('BORANG PEREKODAN'!B59="","",'BORANG PEREKODAN'!B59)</f>
        <v>45</v>
      </c>
      <c r="C57" s="34" t="str">
        <f>IF('BORANG PEREKODAN'!C59="","",'BORANG PEREKODAN'!C59)</f>
        <v/>
      </c>
      <c r="D57" s="35" t="str">
        <f>IF('BORANG PEREKODAN'!D59="","",'BORANG PEREKODAN'!D59)</f>
        <v/>
      </c>
      <c r="E57" s="34" t="str">
        <f>IF('BORANG PEREKODAN'!E59="","",'BORANG PEREKODAN'!E59)</f>
        <v/>
      </c>
      <c r="F57" s="37"/>
      <c r="G57" s="17"/>
      <c r="H57" s="17"/>
      <c r="I57" s="37"/>
    </row>
    <row r="58" spans="1:10" ht="30" customHeight="1">
      <c r="A58" s="42"/>
      <c r="B58" s="36">
        <f>IF('BORANG PEREKODAN'!B60="","",'BORANG PEREKODAN'!B60)</f>
        <v>46</v>
      </c>
      <c r="C58" s="34" t="str">
        <f>IF('BORANG PEREKODAN'!C60="","",'BORANG PEREKODAN'!C60)</f>
        <v/>
      </c>
      <c r="D58" s="35" t="str">
        <f>IF('BORANG PEREKODAN'!D60="","",'BORANG PEREKODAN'!D60)</f>
        <v/>
      </c>
      <c r="E58" s="34" t="str">
        <f>IF('BORANG PEREKODAN'!E60="","",'BORANG PEREKODAN'!E60)</f>
        <v/>
      </c>
      <c r="F58" s="37"/>
      <c r="G58" s="17"/>
      <c r="H58" s="17"/>
      <c r="I58" s="37"/>
      <c r="J58" s="42"/>
    </row>
    <row r="59" spans="1:10" ht="30" customHeight="1">
      <c r="A59" s="42"/>
      <c r="B59" s="36">
        <f>IF('BORANG PEREKODAN'!B61="","",'BORANG PEREKODAN'!B61)</f>
        <v>47</v>
      </c>
      <c r="C59" s="34" t="str">
        <f>IF('BORANG PEREKODAN'!C61="","",'BORANG PEREKODAN'!C61)</f>
        <v/>
      </c>
      <c r="D59" s="35" t="str">
        <f>IF('BORANG PEREKODAN'!D61="","",'BORANG PEREKODAN'!D61)</f>
        <v/>
      </c>
      <c r="E59" s="34" t="str">
        <f>IF('BORANG PEREKODAN'!E61="","",'BORANG PEREKODAN'!E61)</f>
        <v/>
      </c>
      <c r="F59" s="37"/>
      <c r="G59" s="17"/>
      <c r="H59" s="17"/>
      <c r="I59" s="37"/>
      <c r="J59" s="42"/>
    </row>
    <row r="60" spans="1:10" ht="25.5" customHeight="1">
      <c r="B60" s="36">
        <f>IF('BORANG PEREKODAN'!B62="","",'BORANG PEREKODAN'!B62)</f>
        <v>48</v>
      </c>
      <c r="C60" s="34" t="str">
        <f>IF('BORANG PEREKODAN'!C62="","",'BORANG PEREKODAN'!C62)</f>
        <v/>
      </c>
      <c r="D60" s="35" t="str">
        <f>IF('BORANG PEREKODAN'!D62="","",'BORANG PEREKODAN'!D62)</f>
        <v/>
      </c>
      <c r="E60" s="34" t="str">
        <f>IF('BORANG PEREKODAN'!E62="","",'BORANG PEREKODAN'!E62)</f>
        <v/>
      </c>
      <c r="F60" s="37"/>
      <c r="G60" s="17"/>
      <c r="H60" s="17"/>
      <c r="I60" s="37"/>
    </row>
    <row r="61" spans="1:10" ht="26.25" customHeight="1">
      <c r="B61" s="36">
        <f>IF('BORANG PEREKODAN'!B63="","",'BORANG PEREKODAN'!B63)</f>
        <v>49</v>
      </c>
      <c r="C61" s="34" t="str">
        <f>IF('BORANG PEREKODAN'!C63="","",'BORANG PEREKODAN'!C63)</f>
        <v/>
      </c>
      <c r="D61" s="35" t="str">
        <f>IF('BORANG PEREKODAN'!D63="","",'BORANG PEREKODAN'!D63)</f>
        <v/>
      </c>
      <c r="E61" s="34" t="str">
        <f>IF('BORANG PEREKODAN'!E63="","",'BORANG PEREKODAN'!E63)</f>
        <v/>
      </c>
      <c r="F61" s="37"/>
      <c r="G61" s="17"/>
      <c r="H61" s="17"/>
      <c r="I61" s="37"/>
    </row>
    <row r="62" spans="1:10" ht="26.25" customHeight="1" thickBot="1">
      <c r="B62" s="38">
        <f>IF('BORANG PEREKODAN'!B64="","",'BORANG PEREKODAN'!B64)</f>
        <v>50</v>
      </c>
      <c r="C62" s="39" t="str">
        <f>IF('BORANG PEREKODAN'!C64="","",'BORANG PEREKODAN'!C64)</f>
        <v/>
      </c>
      <c r="D62" s="40" t="str">
        <f>IF('BORANG PEREKODAN'!D64="","",'BORANG PEREKODAN'!D64)</f>
        <v/>
      </c>
      <c r="E62" s="39" t="str">
        <f>IF('BORANG PEREKODAN'!E64="","",'BORANG PEREKODAN'!E64)</f>
        <v/>
      </c>
      <c r="F62" s="75"/>
      <c r="G62" s="76"/>
      <c r="H62" s="76"/>
      <c r="I62" s="75"/>
    </row>
    <row r="63" spans="1:10">
      <c r="B63" s="4"/>
      <c r="C63" s="4"/>
      <c r="D63" s="4"/>
      <c r="E63" s="4"/>
      <c r="F63" s="4"/>
      <c r="G63" s="4"/>
      <c r="H63" s="4"/>
      <c r="I63" s="4"/>
    </row>
    <row r="64" spans="1:10">
      <c r="B64" s="4"/>
      <c r="C64" s="4"/>
      <c r="D64" s="4"/>
      <c r="E64" s="4"/>
      <c r="F64" s="4"/>
      <c r="G64" s="4"/>
      <c r="H64" s="4"/>
      <c r="I64" s="4"/>
    </row>
  </sheetData>
  <mergeCells count="7">
    <mergeCell ref="A1:J1"/>
    <mergeCell ref="B11:B12"/>
    <mergeCell ref="D11:D12"/>
    <mergeCell ref="C11:C12"/>
    <mergeCell ref="E11:E12"/>
    <mergeCell ref="G11:I11"/>
    <mergeCell ref="F11:F12"/>
  </mergeCells>
  <phoneticPr fontId="6" type="noConversion"/>
  <dataValidations count="2">
    <dataValidation type="list" allowBlank="1" showInputMessage="1" showErrorMessage="1" error="Pilih Band Penguasaan Murid" sqref="G13:I62">
      <formula1>$R$3:$R$8</formula1>
    </dataValidation>
    <dataValidation type="list" allowBlank="1" showInputMessage="1" showErrorMessage="1" error="Pilih Gred Pencapaian Murid" sqref="F13:F62">
      <formula1>$S$3:$S$8</formula1>
    </dataValidation>
  </dataValidations>
  <pageMargins left="0.39370078740157483" right="0.27559055118110237" top="0.74803149606299213" bottom="0.74803149606299213" header="0.31496062992125984" footer="0.31496062992125984"/>
  <pageSetup paperSize="9" scale="37" orientation="portrait" horizontalDpi="4294967293" verticalDpi="4294967293" r:id="rId1"/>
</worksheet>
</file>

<file path=xl/worksheets/sheet5.xml><?xml version="1.0" encoding="utf-8"?>
<worksheet xmlns="http://schemas.openxmlformats.org/spreadsheetml/2006/main" xmlns:r="http://schemas.openxmlformats.org/officeDocument/2006/relationships">
  <sheetPr codeName="Sheet12">
    <tabColor rgb="FFFFFF00"/>
  </sheetPr>
  <dimension ref="A1:S64"/>
  <sheetViews>
    <sheetView showGridLines="0" showRowColHeaders="0" view="pageBreakPreview" zoomScaleNormal="60" zoomScaleSheetLayoutView="100" workbookViewId="0">
      <selection activeCell="D13" sqref="D13"/>
    </sheetView>
  </sheetViews>
  <sheetFormatPr defaultColWidth="9.125" defaultRowHeight="14.25"/>
  <cols>
    <col min="1" max="1" width="9.125" style="43"/>
    <col min="2" max="2" width="6.75" style="1" customWidth="1"/>
    <col min="3" max="3" width="26" style="2" customWidth="1"/>
    <col min="4" max="4" width="51.75" style="1" customWidth="1"/>
    <col min="5" max="5" width="5.375" style="1" bestFit="1" customWidth="1"/>
    <col min="6" max="6" width="16.25" style="1" customWidth="1"/>
    <col min="7" max="7" width="6.75" style="1" customWidth="1"/>
    <col min="8" max="8" width="10.25" style="1" customWidth="1"/>
    <col min="9" max="9" width="8.625" style="1" customWidth="1"/>
    <col min="10" max="10" width="9.125" style="43"/>
    <col min="11" max="17" width="9.125" style="1"/>
    <col min="18" max="18" width="9.125" style="1" hidden="1" customWidth="1"/>
    <col min="19" max="19" width="0" style="1" hidden="1" customWidth="1"/>
    <col min="20" max="16384" width="9.125" style="1"/>
  </cols>
  <sheetData>
    <row r="1" spans="1:19" s="45" customFormat="1" ht="20.25" customHeight="1">
      <c r="A1" s="192" t="s">
        <v>34</v>
      </c>
      <c r="B1" s="192"/>
      <c r="C1" s="192"/>
      <c r="D1" s="192"/>
      <c r="E1" s="192"/>
      <c r="F1" s="192"/>
      <c r="G1" s="192"/>
      <c r="H1" s="192"/>
      <c r="I1" s="192"/>
      <c r="J1" s="192"/>
    </row>
    <row r="2" spans="1:19" s="45" customFormat="1" ht="20.25" customHeight="1">
      <c r="A2" s="41"/>
      <c r="B2" s="61" t="s">
        <v>9</v>
      </c>
      <c r="C2" s="44"/>
      <c r="D2" s="15">
        <f>'BORANG PEREKODAN'!D2</f>
        <v>2017</v>
      </c>
      <c r="E2" s="44"/>
      <c r="F2" s="44"/>
      <c r="G2" s="44"/>
      <c r="H2" s="44"/>
      <c r="I2" s="44"/>
      <c r="J2" s="43"/>
    </row>
    <row r="3" spans="1:19" s="43" customFormat="1" ht="20.25" customHeight="1">
      <c r="A3" s="41"/>
      <c r="B3" s="61" t="s">
        <v>10</v>
      </c>
      <c r="C3" s="44"/>
      <c r="D3" s="16" t="str">
        <f>'BORANG PEREKODAN'!D3</f>
        <v>SJK(C)  FOON YEW 1</v>
      </c>
      <c r="E3" s="44"/>
      <c r="F3" s="44"/>
      <c r="G3" s="44"/>
      <c r="H3" s="44"/>
      <c r="I3" s="44"/>
      <c r="R3" s="62">
        <v>1</v>
      </c>
      <c r="S3" s="62" t="s">
        <v>19</v>
      </c>
    </row>
    <row r="4" spans="1:19" s="43" customFormat="1" ht="21" customHeight="1">
      <c r="A4" s="41"/>
      <c r="B4" s="61" t="s">
        <v>7</v>
      </c>
      <c r="C4" s="44"/>
      <c r="D4" s="16">
        <f>'BORANG PEREKODAN'!D4</f>
        <v>0</v>
      </c>
      <c r="E4" s="44"/>
      <c r="F4" s="44"/>
      <c r="G4" s="44"/>
      <c r="H4" s="44"/>
      <c r="I4" s="44"/>
      <c r="R4" s="62">
        <v>2</v>
      </c>
      <c r="S4" s="62" t="s">
        <v>20</v>
      </c>
    </row>
    <row r="5" spans="1:19" s="43" customFormat="1" ht="21" customHeight="1">
      <c r="A5" s="41"/>
      <c r="B5" s="61" t="s">
        <v>6</v>
      </c>
      <c r="C5" s="44"/>
      <c r="D5" s="16" t="s">
        <v>464</v>
      </c>
      <c r="E5" s="44"/>
      <c r="F5" s="44"/>
      <c r="G5" s="44"/>
      <c r="H5" s="44"/>
      <c r="I5" s="44"/>
      <c r="R5" s="62">
        <v>3</v>
      </c>
      <c r="S5" s="62" t="s">
        <v>21</v>
      </c>
    </row>
    <row r="6" spans="1:19" s="43" customFormat="1" ht="21" customHeight="1">
      <c r="A6" s="41"/>
      <c r="B6" s="61" t="s">
        <v>11</v>
      </c>
      <c r="C6" s="44"/>
      <c r="D6" s="16"/>
      <c r="E6" s="44"/>
      <c r="F6" s="44"/>
      <c r="G6" s="44"/>
      <c r="H6" s="44"/>
      <c r="I6" s="44"/>
      <c r="R6" s="62">
        <v>4</v>
      </c>
      <c r="S6" s="62" t="s">
        <v>22</v>
      </c>
    </row>
    <row r="7" spans="1:19" s="43" customFormat="1" ht="21" customHeight="1">
      <c r="A7" s="41"/>
      <c r="B7" s="46"/>
      <c r="C7" s="44"/>
      <c r="D7" s="44"/>
      <c r="E7" s="44"/>
      <c r="F7" s="44"/>
      <c r="G7" s="44"/>
      <c r="H7" s="44"/>
      <c r="I7" s="44"/>
      <c r="R7" s="62">
        <v>5</v>
      </c>
      <c r="S7" s="62" t="s">
        <v>23</v>
      </c>
    </row>
    <row r="8" spans="1:19" ht="21" customHeight="1">
      <c r="A8" s="41"/>
      <c r="B8" s="46"/>
      <c r="C8" s="44"/>
      <c r="D8" s="44"/>
      <c r="E8" s="44"/>
      <c r="F8" s="44"/>
      <c r="G8" s="44"/>
      <c r="H8" s="44"/>
      <c r="I8" s="44"/>
      <c r="R8" s="63" t="s">
        <v>17</v>
      </c>
      <c r="S8" s="63" t="s">
        <v>36</v>
      </c>
    </row>
    <row r="9" spans="1:19" ht="21.75" customHeight="1">
      <c r="A9" s="41"/>
      <c r="B9" s="46"/>
      <c r="C9" s="44"/>
      <c r="D9" s="44"/>
      <c r="E9" s="44"/>
      <c r="F9" s="44"/>
      <c r="G9" s="44"/>
      <c r="H9" s="44"/>
      <c r="I9" s="44"/>
    </row>
    <row r="10" spans="1:19" ht="30" customHeight="1" thickBot="1">
      <c r="A10" s="41"/>
      <c r="B10" s="43"/>
      <c r="C10" s="47"/>
      <c r="D10" s="43"/>
      <c r="E10" s="43"/>
      <c r="F10" s="44"/>
      <c r="G10" s="44"/>
      <c r="H10" s="66" t="s">
        <v>18</v>
      </c>
      <c r="I10" s="43"/>
    </row>
    <row r="11" spans="1:19" ht="30" customHeight="1">
      <c r="A11" s="41"/>
      <c r="B11" s="193" t="s">
        <v>0</v>
      </c>
      <c r="C11" s="197" t="s">
        <v>14</v>
      </c>
      <c r="D11" s="195" t="s">
        <v>3</v>
      </c>
      <c r="E11" s="199" t="s">
        <v>2</v>
      </c>
      <c r="F11" s="204" t="s">
        <v>35</v>
      </c>
      <c r="G11" s="201" t="str">
        <f>'PENYATAAN DESKRIPTOR BI'!B4</f>
        <v>KEMAHIRAN</v>
      </c>
      <c r="H11" s="202"/>
      <c r="I11" s="203"/>
    </row>
    <row r="12" spans="1:19" ht="30" customHeight="1" thickBot="1">
      <c r="A12" s="41"/>
      <c r="B12" s="194"/>
      <c r="C12" s="198"/>
      <c r="D12" s="196"/>
      <c r="E12" s="200"/>
      <c r="F12" s="205"/>
      <c r="G12" s="95" t="str">
        <f>'PENYATAAN DESKRIPTOR BI'!C4</f>
        <v xml:space="preserve">Lisan </v>
      </c>
      <c r="H12" s="95" t="str">
        <f>'PENYATAAN DESKRIPTOR BI'!C14</f>
        <v>Membaca</v>
      </c>
      <c r="I12" s="96" t="str">
        <f>'PENYATAAN DESKRIPTOR BI'!C24</f>
        <v>Menulis</v>
      </c>
    </row>
    <row r="13" spans="1:19" ht="30" customHeight="1" thickTop="1">
      <c r="A13" s="41"/>
      <c r="B13" s="89">
        <f>IF('BORANG PEREKODAN'!B15="","",'BORANG PEREKODAN'!B15)</f>
        <v>1</v>
      </c>
      <c r="C13" s="90" t="str">
        <f>IF('BORANG PEREKODAN'!C15="","",'BORANG PEREKODAN'!C15)</f>
        <v/>
      </c>
      <c r="D13" s="91" t="str">
        <f>IF('BORANG PEREKODAN'!D15="","",'BORANG PEREKODAN'!D15)</f>
        <v/>
      </c>
      <c r="E13" s="90" t="str">
        <f>IF('BORANG PEREKODAN'!E15="","",'BORANG PEREKODAN'!E15)</f>
        <v/>
      </c>
      <c r="F13" s="94"/>
      <c r="G13" s="93"/>
      <c r="H13" s="93"/>
      <c r="I13" s="94"/>
    </row>
    <row r="14" spans="1:19" ht="30" customHeight="1">
      <c r="A14" s="41"/>
      <c r="B14" s="36">
        <f>IF('BORANG PEREKODAN'!B16="","",'BORANG PEREKODAN'!B16)</f>
        <v>2</v>
      </c>
      <c r="C14" s="34" t="str">
        <f>IF('BORANG PEREKODAN'!C16="","",'BORANG PEREKODAN'!C16)</f>
        <v/>
      </c>
      <c r="D14" s="35" t="str">
        <f>IF('BORANG PEREKODAN'!D16="","",'BORANG PEREKODAN'!D16)</f>
        <v/>
      </c>
      <c r="E14" s="34" t="str">
        <f>IF('BORANG PEREKODAN'!E16="","",'BORANG PEREKODAN'!E16)</f>
        <v/>
      </c>
      <c r="F14" s="37"/>
      <c r="G14" s="17"/>
      <c r="H14" s="17"/>
      <c r="I14" s="37"/>
    </row>
    <row r="15" spans="1:19" ht="30" customHeight="1">
      <c r="A15" s="41"/>
      <c r="B15" s="36">
        <f>IF('BORANG PEREKODAN'!B17="","",'BORANG PEREKODAN'!B17)</f>
        <v>3</v>
      </c>
      <c r="C15" s="34" t="str">
        <f>IF('BORANG PEREKODAN'!C17="","",'BORANG PEREKODAN'!C17)</f>
        <v/>
      </c>
      <c r="D15" s="35" t="str">
        <f>IF('BORANG PEREKODAN'!D17="","",'BORANG PEREKODAN'!D17)</f>
        <v/>
      </c>
      <c r="E15" s="34" t="str">
        <f>IF('BORANG PEREKODAN'!E17="","",'BORANG PEREKODAN'!E17)</f>
        <v/>
      </c>
      <c r="F15" s="37"/>
      <c r="G15" s="17"/>
      <c r="H15" s="17"/>
      <c r="I15" s="37"/>
    </row>
    <row r="16" spans="1:19" ht="30" customHeight="1">
      <c r="A16" s="41"/>
      <c r="B16" s="36">
        <f>IF('BORANG PEREKODAN'!B18="","",'BORANG PEREKODAN'!B18)</f>
        <v>4</v>
      </c>
      <c r="C16" s="34" t="str">
        <f>IF('BORANG PEREKODAN'!C18="","",'BORANG PEREKODAN'!C18)</f>
        <v/>
      </c>
      <c r="D16" s="35" t="str">
        <f>IF('BORANG PEREKODAN'!D18="","",'BORANG PEREKODAN'!D18)</f>
        <v/>
      </c>
      <c r="E16" s="34" t="str">
        <f>IF('BORANG PEREKODAN'!E18="","",'BORANG PEREKODAN'!E18)</f>
        <v/>
      </c>
      <c r="F16" s="37"/>
      <c r="G16" s="17"/>
      <c r="H16" s="17"/>
      <c r="I16" s="37"/>
    </row>
    <row r="17" spans="1:9" ht="30" customHeight="1">
      <c r="A17" s="41"/>
      <c r="B17" s="36">
        <f>IF('BORANG PEREKODAN'!B19="","",'BORANG PEREKODAN'!B19)</f>
        <v>5</v>
      </c>
      <c r="C17" s="34" t="str">
        <f>IF('BORANG PEREKODAN'!C19="","",'BORANG PEREKODAN'!C19)</f>
        <v/>
      </c>
      <c r="D17" s="35" t="str">
        <f>IF('BORANG PEREKODAN'!D19="","",'BORANG PEREKODAN'!D19)</f>
        <v/>
      </c>
      <c r="E17" s="34" t="str">
        <f>IF('BORANG PEREKODAN'!E19="","",'BORANG PEREKODAN'!E19)</f>
        <v/>
      </c>
      <c r="F17" s="37"/>
      <c r="G17" s="17"/>
      <c r="H17" s="17"/>
      <c r="I17" s="37"/>
    </row>
    <row r="18" spans="1:9" ht="30" customHeight="1">
      <c r="A18" s="41"/>
      <c r="B18" s="36">
        <f>IF('BORANG PEREKODAN'!B20="","",'BORANG PEREKODAN'!B20)</f>
        <v>6</v>
      </c>
      <c r="C18" s="34" t="str">
        <f>IF('BORANG PEREKODAN'!C20="","",'BORANG PEREKODAN'!C20)</f>
        <v/>
      </c>
      <c r="D18" s="35" t="str">
        <f>IF('BORANG PEREKODAN'!D20="","",'BORANG PEREKODAN'!D20)</f>
        <v/>
      </c>
      <c r="E18" s="34" t="str">
        <f>IF('BORANG PEREKODAN'!E20="","",'BORANG PEREKODAN'!E20)</f>
        <v/>
      </c>
      <c r="F18" s="37"/>
      <c r="G18" s="17"/>
      <c r="H18" s="17"/>
      <c r="I18" s="37"/>
    </row>
    <row r="19" spans="1:9" ht="30" customHeight="1">
      <c r="A19" s="41"/>
      <c r="B19" s="36">
        <f>IF('BORANG PEREKODAN'!B21="","",'BORANG PEREKODAN'!B21)</f>
        <v>7</v>
      </c>
      <c r="C19" s="34" t="str">
        <f>IF('BORANG PEREKODAN'!C21="","",'BORANG PEREKODAN'!C21)</f>
        <v/>
      </c>
      <c r="D19" s="35" t="str">
        <f>IF('BORANG PEREKODAN'!D21="","",'BORANG PEREKODAN'!D21)</f>
        <v/>
      </c>
      <c r="E19" s="34" t="str">
        <f>IF('BORANG PEREKODAN'!E21="","",'BORANG PEREKODAN'!E21)</f>
        <v/>
      </c>
      <c r="F19" s="37"/>
      <c r="G19" s="17"/>
      <c r="H19" s="17"/>
      <c r="I19" s="37"/>
    </row>
    <row r="20" spans="1:9" ht="30" customHeight="1">
      <c r="A20" s="41"/>
      <c r="B20" s="36">
        <f>IF('BORANG PEREKODAN'!B22="","",'BORANG PEREKODAN'!B22)</f>
        <v>8</v>
      </c>
      <c r="C20" s="34" t="str">
        <f>IF('BORANG PEREKODAN'!C22="","",'BORANG PEREKODAN'!C22)</f>
        <v/>
      </c>
      <c r="D20" s="35" t="str">
        <f>IF('BORANG PEREKODAN'!D22="","",'BORANG PEREKODAN'!D22)</f>
        <v/>
      </c>
      <c r="E20" s="34" t="str">
        <f>IF('BORANG PEREKODAN'!E22="","",'BORANG PEREKODAN'!E22)</f>
        <v/>
      </c>
      <c r="F20" s="37"/>
      <c r="G20" s="17"/>
      <c r="H20" s="17"/>
      <c r="I20" s="37"/>
    </row>
    <row r="21" spans="1:9" ht="30" customHeight="1">
      <c r="A21" s="41"/>
      <c r="B21" s="36">
        <f>IF('BORANG PEREKODAN'!B23="","",'BORANG PEREKODAN'!B23)</f>
        <v>9</v>
      </c>
      <c r="C21" s="34" t="str">
        <f>IF('BORANG PEREKODAN'!C23="","",'BORANG PEREKODAN'!C23)</f>
        <v/>
      </c>
      <c r="D21" s="35" t="str">
        <f>IF('BORANG PEREKODAN'!D23="","",'BORANG PEREKODAN'!D23)</f>
        <v/>
      </c>
      <c r="E21" s="34" t="str">
        <f>IF('BORANG PEREKODAN'!E23="","",'BORANG PEREKODAN'!E23)</f>
        <v/>
      </c>
      <c r="F21" s="37"/>
      <c r="G21" s="17"/>
      <c r="H21" s="17"/>
      <c r="I21" s="37"/>
    </row>
    <row r="22" spans="1:9" ht="30" customHeight="1">
      <c r="A22" s="41"/>
      <c r="B22" s="36">
        <f>IF('BORANG PEREKODAN'!B24="","",'BORANG PEREKODAN'!B24)</f>
        <v>10</v>
      </c>
      <c r="C22" s="34" t="str">
        <f>IF('BORANG PEREKODAN'!C24="","",'BORANG PEREKODAN'!C24)</f>
        <v/>
      </c>
      <c r="D22" s="35" t="str">
        <f>IF('BORANG PEREKODAN'!D24="","",'BORANG PEREKODAN'!D24)</f>
        <v/>
      </c>
      <c r="E22" s="34" t="str">
        <f>IF('BORANG PEREKODAN'!E24="","",'BORANG PEREKODAN'!E24)</f>
        <v/>
      </c>
      <c r="F22" s="37"/>
      <c r="G22" s="17"/>
      <c r="H22" s="17"/>
      <c r="I22" s="37"/>
    </row>
    <row r="23" spans="1:9" ht="30" customHeight="1">
      <c r="A23" s="41"/>
      <c r="B23" s="36">
        <f>IF('BORANG PEREKODAN'!B25="","",'BORANG PEREKODAN'!B25)</f>
        <v>11</v>
      </c>
      <c r="C23" s="34" t="str">
        <f>IF('BORANG PEREKODAN'!C25="","",'BORANG PEREKODAN'!C25)</f>
        <v/>
      </c>
      <c r="D23" s="35" t="str">
        <f>IF('BORANG PEREKODAN'!D25="","",'BORANG PEREKODAN'!D25)</f>
        <v/>
      </c>
      <c r="E23" s="34" t="str">
        <f>IF('BORANG PEREKODAN'!E25="","",'BORANG PEREKODAN'!E25)</f>
        <v/>
      </c>
      <c r="F23" s="37"/>
      <c r="G23" s="17"/>
      <c r="H23" s="17"/>
      <c r="I23" s="37"/>
    </row>
    <row r="24" spans="1:9" ht="30" customHeight="1">
      <c r="A24" s="41"/>
      <c r="B24" s="36">
        <f>IF('BORANG PEREKODAN'!B26="","",'BORANG PEREKODAN'!B26)</f>
        <v>12</v>
      </c>
      <c r="C24" s="34" t="str">
        <f>IF('BORANG PEREKODAN'!C26="","",'BORANG PEREKODAN'!C26)</f>
        <v/>
      </c>
      <c r="D24" s="35" t="str">
        <f>IF('BORANG PEREKODAN'!D26="","",'BORANG PEREKODAN'!D26)</f>
        <v/>
      </c>
      <c r="E24" s="34" t="str">
        <f>IF('BORANG PEREKODAN'!E26="","",'BORANG PEREKODAN'!E26)</f>
        <v/>
      </c>
      <c r="F24" s="37"/>
      <c r="G24" s="17"/>
      <c r="H24" s="17"/>
      <c r="I24" s="37"/>
    </row>
    <row r="25" spans="1:9" ht="30" customHeight="1">
      <c r="A25" s="41"/>
      <c r="B25" s="36">
        <f>IF('BORANG PEREKODAN'!B27="","",'BORANG PEREKODAN'!B27)</f>
        <v>13</v>
      </c>
      <c r="C25" s="34" t="str">
        <f>IF('BORANG PEREKODAN'!C27="","",'BORANG PEREKODAN'!C27)</f>
        <v/>
      </c>
      <c r="D25" s="35" t="str">
        <f>IF('BORANG PEREKODAN'!D27="","",'BORANG PEREKODAN'!D27)</f>
        <v/>
      </c>
      <c r="E25" s="34" t="str">
        <f>IF('BORANG PEREKODAN'!E27="","",'BORANG PEREKODAN'!E27)</f>
        <v/>
      </c>
      <c r="F25" s="37"/>
      <c r="G25" s="17"/>
      <c r="H25" s="17"/>
      <c r="I25" s="37"/>
    </row>
    <row r="26" spans="1:9" ht="30" customHeight="1">
      <c r="A26" s="41"/>
      <c r="B26" s="36">
        <f>IF('BORANG PEREKODAN'!B28="","",'BORANG PEREKODAN'!B28)</f>
        <v>14</v>
      </c>
      <c r="C26" s="34" t="str">
        <f>IF('BORANG PEREKODAN'!C28="","",'BORANG PEREKODAN'!C28)</f>
        <v/>
      </c>
      <c r="D26" s="35" t="str">
        <f>IF('BORANG PEREKODAN'!D28="","",'BORANG PEREKODAN'!D28)</f>
        <v/>
      </c>
      <c r="E26" s="34" t="str">
        <f>IF('BORANG PEREKODAN'!E28="","",'BORANG PEREKODAN'!E28)</f>
        <v/>
      </c>
      <c r="F26" s="37"/>
      <c r="G26" s="17"/>
      <c r="H26" s="17"/>
      <c r="I26" s="37"/>
    </row>
    <row r="27" spans="1:9" ht="30" customHeight="1">
      <c r="A27" s="41"/>
      <c r="B27" s="36">
        <f>IF('BORANG PEREKODAN'!B29="","",'BORANG PEREKODAN'!B29)</f>
        <v>15</v>
      </c>
      <c r="C27" s="34" t="str">
        <f>IF('BORANG PEREKODAN'!C29="","",'BORANG PEREKODAN'!C29)</f>
        <v/>
      </c>
      <c r="D27" s="35" t="str">
        <f>IF('BORANG PEREKODAN'!D29="","",'BORANG PEREKODAN'!D29)</f>
        <v/>
      </c>
      <c r="E27" s="34" t="str">
        <f>IF('BORANG PEREKODAN'!E29="","",'BORANG PEREKODAN'!E29)</f>
        <v/>
      </c>
      <c r="F27" s="37"/>
      <c r="G27" s="17"/>
      <c r="H27" s="17"/>
      <c r="I27" s="37"/>
    </row>
    <row r="28" spans="1:9" ht="30" customHeight="1">
      <c r="A28" s="41"/>
      <c r="B28" s="36">
        <f>IF('BORANG PEREKODAN'!B30="","",'BORANG PEREKODAN'!B30)</f>
        <v>16</v>
      </c>
      <c r="C28" s="34" t="str">
        <f>IF('BORANG PEREKODAN'!C30="","",'BORANG PEREKODAN'!C30)</f>
        <v/>
      </c>
      <c r="D28" s="35" t="str">
        <f>IF('BORANG PEREKODAN'!D30="","",'BORANG PEREKODAN'!D30)</f>
        <v/>
      </c>
      <c r="E28" s="34" t="str">
        <f>IF('BORANG PEREKODAN'!E30="","",'BORANG PEREKODAN'!E30)</f>
        <v/>
      </c>
      <c r="F28" s="37"/>
      <c r="G28" s="17"/>
      <c r="H28" s="17"/>
      <c r="I28" s="37"/>
    </row>
    <row r="29" spans="1:9" ht="30" customHeight="1">
      <c r="A29" s="41"/>
      <c r="B29" s="36">
        <f>IF('BORANG PEREKODAN'!B31="","",'BORANG PEREKODAN'!B31)</f>
        <v>17</v>
      </c>
      <c r="C29" s="34" t="str">
        <f>IF('BORANG PEREKODAN'!C31="","",'BORANG PEREKODAN'!C31)</f>
        <v/>
      </c>
      <c r="D29" s="35" t="str">
        <f>IF('BORANG PEREKODAN'!D31="","",'BORANG PEREKODAN'!D31)</f>
        <v/>
      </c>
      <c r="E29" s="34" t="str">
        <f>IF('BORANG PEREKODAN'!E31="","",'BORANG PEREKODAN'!E31)</f>
        <v/>
      </c>
      <c r="F29" s="37"/>
      <c r="G29" s="17"/>
      <c r="H29" s="17"/>
      <c r="I29" s="37"/>
    </row>
    <row r="30" spans="1:9" ht="30" customHeight="1">
      <c r="A30" s="41"/>
      <c r="B30" s="36">
        <f>IF('BORANG PEREKODAN'!B32="","",'BORANG PEREKODAN'!B32)</f>
        <v>18</v>
      </c>
      <c r="C30" s="34" t="str">
        <f>IF('BORANG PEREKODAN'!C32="","",'BORANG PEREKODAN'!C32)</f>
        <v/>
      </c>
      <c r="D30" s="35" t="str">
        <f>IF('BORANG PEREKODAN'!D32="","",'BORANG PEREKODAN'!D32)</f>
        <v/>
      </c>
      <c r="E30" s="34" t="str">
        <f>IF('BORANG PEREKODAN'!E32="","",'BORANG PEREKODAN'!E32)</f>
        <v/>
      </c>
      <c r="F30" s="37"/>
      <c r="G30" s="17"/>
      <c r="H30" s="17"/>
      <c r="I30" s="37"/>
    </row>
    <row r="31" spans="1:9" ht="30" customHeight="1">
      <c r="A31" s="41"/>
      <c r="B31" s="36">
        <f>IF('BORANG PEREKODAN'!B33="","",'BORANG PEREKODAN'!B33)</f>
        <v>19</v>
      </c>
      <c r="C31" s="34" t="str">
        <f>IF('BORANG PEREKODAN'!C33="","",'BORANG PEREKODAN'!C33)</f>
        <v/>
      </c>
      <c r="D31" s="35" t="str">
        <f>IF('BORANG PEREKODAN'!D33="","",'BORANG PEREKODAN'!D33)</f>
        <v/>
      </c>
      <c r="E31" s="34" t="str">
        <f>IF('BORANG PEREKODAN'!E33="","",'BORANG PEREKODAN'!E33)</f>
        <v/>
      </c>
      <c r="F31" s="37"/>
      <c r="G31" s="17"/>
      <c r="H31" s="17"/>
      <c r="I31" s="37"/>
    </row>
    <row r="32" spans="1:9" ht="30" customHeight="1">
      <c r="A32" s="41"/>
      <c r="B32" s="36">
        <f>IF('BORANG PEREKODAN'!B34="","",'BORANG PEREKODAN'!B34)</f>
        <v>20</v>
      </c>
      <c r="C32" s="34" t="str">
        <f>IF('BORANG PEREKODAN'!C34="","",'BORANG PEREKODAN'!C34)</f>
        <v/>
      </c>
      <c r="D32" s="35" t="str">
        <f>IF('BORANG PEREKODAN'!D34="","",'BORANG PEREKODAN'!D34)</f>
        <v/>
      </c>
      <c r="E32" s="34" t="str">
        <f>IF('BORANG PEREKODAN'!E34="","",'BORANG PEREKODAN'!E34)</f>
        <v/>
      </c>
      <c r="F32" s="37"/>
      <c r="G32" s="17"/>
      <c r="H32" s="17"/>
      <c r="I32" s="37"/>
    </row>
    <row r="33" spans="1:9" ht="30" customHeight="1">
      <c r="A33" s="41"/>
      <c r="B33" s="36">
        <f>IF('BORANG PEREKODAN'!B35="","",'BORANG PEREKODAN'!B35)</f>
        <v>21</v>
      </c>
      <c r="C33" s="34" t="str">
        <f>IF('BORANG PEREKODAN'!C35="","",'BORANG PEREKODAN'!C35)</f>
        <v/>
      </c>
      <c r="D33" s="35" t="str">
        <f>IF('BORANG PEREKODAN'!D35="","",'BORANG PEREKODAN'!D35)</f>
        <v/>
      </c>
      <c r="E33" s="34" t="str">
        <f>IF('BORANG PEREKODAN'!E35="","",'BORANG PEREKODAN'!E35)</f>
        <v/>
      </c>
      <c r="F33" s="37"/>
      <c r="G33" s="17"/>
      <c r="H33" s="17"/>
      <c r="I33" s="37"/>
    </row>
    <row r="34" spans="1:9" ht="30" customHeight="1">
      <c r="A34" s="41"/>
      <c r="B34" s="36">
        <f>IF('BORANG PEREKODAN'!B36="","",'BORANG PEREKODAN'!B36)</f>
        <v>22</v>
      </c>
      <c r="C34" s="34" t="str">
        <f>IF('BORANG PEREKODAN'!C36="","",'BORANG PEREKODAN'!C36)</f>
        <v/>
      </c>
      <c r="D34" s="35" t="str">
        <f>IF('BORANG PEREKODAN'!D36="","",'BORANG PEREKODAN'!D36)</f>
        <v/>
      </c>
      <c r="E34" s="34" t="str">
        <f>IF('BORANG PEREKODAN'!E36="","",'BORANG PEREKODAN'!E36)</f>
        <v/>
      </c>
      <c r="F34" s="37"/>
      <c r="G34" s="17"/>
      <c r="H34" s="17"/>
      <c r="I34" s="37"/>
    </row>
    <row r="35" spans="1:9" ht="30" customHeight="1">
      <c r="A35" s="41"/>
      <c r="B35" s="36">
        <f>IF('BORANG PEREKODAN'!B37="","",'BORANG PEREKODAN'!B37)</f>
        <v>23</v>
      </c>
      <c r="C35" s="34" t="str">
        <f>IF('BORANG PEREKODAN'!C37="","",'BORANG PEREKODAN'!C37)</f>
        <v/>
      </c>
      <c r="D35" s="35" t="str">
        <f>IF('BORANG PEREKODAN'!D37="","",'BORANG PEREKODAN'!D37)</f>
        <v/>
      </c>
      <c r="E35" s="34" t="str">
        <f>IF('BORANG PEREKODAN'!E37="","",'BORANG PEREKODAN'!E37)</f>
        <v/>
      </c>
      <c r="F35" s="37"/>
      <c r="G35" s="17"/>
      <c r="H35" s="17"/>
      <c r="I35" s="37"/>
    </row>
    <row r="36" spans="1:9" ht="30" customHeight="1">
      <c r="A36" s="41"/>
      <c r="B36" s="36">
        <f>IF('BORANG PEREKODAN'!B38="","",'BORANG PEREKODAN'!B38)</f>
        <v>24</v>
      </c>
      <c r="C36" s="34" t="str">
        <f>IF('BORANG PEREKODAN'!C38="","",'BORANG PEREKODAN'!C38)</f>
        <v/>
      </c>
      <c r="D36" s="35" t="str">
        <f>IF('BORANG PEREKODAN'!D38="","",'BORANG PEREKODAN'!D38)</f>
        <v/>
      </c>
      <c r="E36" s="34" t="str">
        <f>IF('BORANG PEREKODAN'!E38="","",'BORANG PEREKODAN'!E38)</f>
        <v/>
      </c>
      <c r="F36" s="37"/>
      <c r="G36" s="17"/>
      <c r="H36" s="17"/>
      <c r="I36" s="37"/>
    </row>
    <row r="37" spans="1:9" ht="30" customHeight="1">
      <c r="A37" s="41"/>
      <c r="B37" s="36">
        <f>IF('BORANG PEREKODAN'!B39="","",'BORANG PEREKODAN'!B39)</f>
        <v>25</v>
      </c>
      <c r="C37" s="34" t="str">
        <f>IF('BORANG PEREKODAN'!C39="","",'BORANG PEREKODAN'!C39)</f>
        <v/>
      </c>
      <c r="D37" s="35" t="str">
        <f>IF('BORANG PEREKODAN'!D39="","",'BORANG PEREKODAN'!D39)</f>
        <v/>
      </c>
      <c r="E37" s="34" t="str">
        <f>IF('BORANG PEREKODAN'!E39="","",'BORANG PEREKODAN'!E39)</f>
        <v/>
      </c>
      <c r="F37" s="37"/>
      <c r="G37" s="17"/>
      <c r="H37" s="17"/>
      <c r="I37" s="37"/>
    </row>
    <row r="38" spans="1:9" ht="30" customHeight="1">
      <c r="A38" s="41"/>
      <c r="B38" s="36">
        <f>IF('BORANG PEREKODAN'!B40="","",'BORANG PEREKODAN'!B40)</f>
        <v>26</v>
      </c>
      <c r="C38" s="34" t="str">
        <f>IF('BORANG PEREKODAN'!C40="","",'BORANG PEREKODAN'!C40)</f>
        <v/>
      </c>
      <c r="D38" s="35" t="str">
        <f>IF('BORANG PEREKODAN'!D40="","",'BORANG PEREKODAN'!D40)</f>
        <v/>
      </c>
      <c r="E38" s="34" t="str">
        <f>IF('BORANG PEREKODAN'!E40="","",'BORANG PEREKODAN'!E40)</f>
        <v/>
      </c>
      <c r="F38" s="37"/>
      <c r="G38" s="17"/>
      <c r="H38" s="17"/>
      <c r="I38" s="37"/>
    </row>
    <row r="39" spans="1:9" ht="30" customHeight="1">
      <c r="A39" s="41"/>
      <c r="B39" s="36">
        <f>IF('BORANG PEREKODAN'!B41="","",'BORANG PEREKODAN'!B41)</f>
        <v>27</v>
      </c>
      <c r="C39" s="34" t="str">
        <f>IF('BORANG PEREKODAN'!C41="","",'BORANG PEREKODAN'!C41)</f>
        <v/>
      </c>
      <c r="D39" s="35" t="str">
        <f>IF('BORANG PEREKODAN'!D41="","",'BORANG PEREKODAN'!D41)</f>
        <v/>
      </c>
      <c r="E39" s="34" t="str">
        <f>IF('BORANG PEREKODAN'!E41="","",'BORANG PEREKODAN'!E41)</f>
        <v/>
      </c>
      <c r="F39" s="37"/>
      <c r="G39" s="17"/>
      <c r="H39" s="17"/>
      <c r="I39" s="37"/>
    </row>
    <row r="40" spans="1:9" ht="30" customHeight="1">
      <c r="A40" s="41"/>
      <c r="B40" s="36">
        <f>IF('BORANG PEREKODAN'!B42="","",'BORANG PEREKODAN'!B42)</f>
        <v>28</v>
      </c>
      <c r="C40" s="34" t="str">
        <f>IF('BORANG PEREKODAN'!C42="","",'BORANG PEREKODAN'!C42)</f>
        <v/>
      </c>
      <c r="D40" s="35" t="str">
        <f>IF('BORANG PEREKODAN'!D42="","",'BORANG PEREKODAN'!D42)</f>
        <v/>
      </c>
      <c r="E40" s="34" t="str">
        <f>IF('BORANG PEREKODAN'!E42="","",'BORANG PEREKODAN'!E42)</f>
        <v/>
      </c>
      <c r="F40" s="37"/>
      <c r="G40" s="17"/>
      <c r="H40" s="17"/>
      <c r="I40" s="37"/>
    </row>
    <row r="41" spans="1:9" ht="30" customHeight="1">
      <c r="A41" s="41"/>
      <c r="B41" s="36">
        <f>IF('BORANG PEREKODAN'!B43="","",'BORANG PEREKODAN'!B43)</f>
        <v>29</v>
      </c>
      <c r="C41" s="34" t="str">
        <f>IF('BORANG PEREKODAN'!C43="","",'BORANG PEREKODAN'!C43)</f>
        <v/>
      </c>
      <c r="D41" s="35" t="str">
        <f>IF('BORANG PEREKODAN'!D43="","",'BORANG PEREKODAN'!D43)</f>
        <v/>
      </c>
      <c r="E41" s="34" t="str">
        <f>IF('BORANG PEREKODAN'!E43="","",'BORANG PEREKODAN'!E43)</f>
        <v/>
      </c>
      <c r="F41" s="37"/>
      <c r="G41" s="17"/>
      <c r="H41" s="17"/>
      <c r="I41" s="37"/>
    </row>
    <row r="42" spans="1:9" ht="30" customHeight="1">
      <c r="A42" s="41"/>
      <c r="B42" s="36">
        <f>IF('BORANG PEREKODAN'!B44="","",'BORANG PEREKODAN'!B44)</f>
        <v>30</v>
      </c>
      <c r="C42" s="34" t="str">
        <f>IF('BORANG PEREKODAN'!C44="","",'BORANG PEREKODAN'!C44)</f>
        <v/>
      </c>
      <c r="D42" s="35" t="str">
        <f>IF('BORANG PEREKODAN'!D44="","",'BORANG PEREKODAN'!D44)</f>
        <v/>
      </c>
      <c r="E42" s="34" t="str">
        <f>IF('BORANG PEREKODAN'!E44="","",'BORANG PEREKODAN'!E44)</f>
        <v/>
      </c>
      <c r="F42" s="37"/>
      <c r="G42" s="17"/>
      <c r="H42" s="17"/>
      <c r="I42" s="37"/>
    </row>
    <row r="43" spans="1:9" ht="30" customHeight="1">
      <c r="A43" s="41"/>
      <c r="B43" s="36">
        <f>IF('BORANG PEREKODAN'!B45="","",'BORANG PEREKODAN'!B45)</f>
        <v>31</v>
      </c>
      <c r="C43" s="34" t="str">
        <f>IF('BORANG PEREKODAN'!C45="","",'BORANG PEREKODAN'!C45)</f>
        <v/>
      </c>
      <c r="D43" s="35" t="str">
        <f>IF('BORANG PEREKODAN'!D45="","",'BORANG PEREKODAN'!D45)</f>
        <v/>
      </c>
      <c r="E43" s="34" t="str">
        <f>IF('BORANG PEREKODAN'!E45="","",'BORANG PEREKODAN'!E45)</f>
        <v/>
      </c>
      <c r="F43" s="37"/>
      <c r="G43" s="17"/>
      <c r="H43" s="17"/>
      <c r="I43" s="37"/>
    </row>
    <row r="44" spans="1:9" ht="30" customHeight="1">
      <c r="A44" s="41"/>
      <c r="B44" s="36">
        <f>IF('BORANG PEREKODAN'!B46="","",'BORANG PEREKODAN'!B46)</f>
        <v>32</v>
      </c>
      <c r="C44" s="34" t="str">
        <f>IF('BORANG PEREKODAN'!C46="","",'BORANG PEREKODAN'!C46)</f>
        <v/>
      </c>
      <c r="D44" s="35" t="str">
        <f>IF('BORANG PEREKODAN'!D46="","",'BORANG PEREKODAN'!D46)</f>
        <v/>
      </c>
      <c r="E44" s="34" t="str">
        <f>IF('BORANG PEREKODAN'!E46="","",'BORANG PEREKODAN'!E46)</f>
        <v/>
      </c>
      <c r="F44" s="37"/>
      <c r="G44" s="17"/>
      <c r="H44" s="17"/>
      <c r="I44" s="37"/>
    </row>
    <row r="45" spans="1:9" ht="30" customHeight="1">
      <c r="A45" s="41"/>
      <c r="B45" s="36">
        <f>IF('BORANG PEREKODAN'!B47="","",'BORANG PEREKODAN'!B47)</f>
        <v>33</v>
      </c>
      <c r="C45" s="34" t="str">
        <f>IF('BORANG PEREKODAN'!C47="","",'BORANG PEREKODAN'!C47)</f>
        <v/>
      </c>
      <c r="D45" s="35" t="str">
        <f>IF('BORANG PEREKODAN'!D47="","",'BORANG PEREKODAN'!D47)</f>
        <v/>
      </c>
      <c r="E45" s="34" t="str">
        <f>IF('BORANG PEREKODAN'!E47="","",'BORANG PEREKODAN'!E47)</f>
        <v/>
      </c>
      <c r="F45" s="37"/>
      <c r="G45" s="17"/>
      <c r="H45" s="17"/>
      <c r="I45" s="37"/>
    </row>
    <row r="46" spans="1:9" ht="30" customHeight="1">
      <c r="A46" s="41"/>
      <c r="B46" s="36">
        <f>IF('BORANG PEREKODAN'!B48="","",'BORANG PEREKODAN'!B48)</f>
        <v>34</v>
      </c>
      <c r="C46" s="34" t="str">
        <f>IF('BORANG PEREKODAN'!C48="","",'BORANG PEREKODAN'!C48)</f>
        <v/>
      </c>
      <c r="D46" s="35" t="str">
        <f>IF('BORANG PEREKODAN'!D48="","",'BORANG PEREKODAN'!D48)</f>
        <v/>
      </c>
      <c r="E46" s="34" t="str">
        <f>IF('BORANG PEREKODAN'!E48="","",'BORANG PEREKODAN'!E48)</f>
        <v/>
      </c>
      <c r="F46" s="37"/>
      <c r="G46" s="17"/>
      <c r="H46" s="17"/>
      <c r="I46" s="37"/>
    </row>
    <row r="47" spans="1:9" ht="30" customHeight="1">
      <c r="A47" s="41"/>
      <c r="B47" s="36">
        <f>IF('BORANG PEREKODAN'!B49="","",'BORANG PEREKODAN'!B49)</f>
        <v>35</v>
      </c>
      <c r="C47" s="34" t="str">
        <f>IF('BORANG PEREKODAN'!C49="","",'BORANG PEREKODAN'!C49)</f>
        <v/>
      </c>
      <c r="D47" s="35" t="str">
        <f>IF('BORANG PEREKODAN'!D49="","",'BORANG PEREKODAN'!D49)</f>
        <v/>
      </c>
      <c r="E47" s="34" t="str">
        <f>IF('BORANG PEREKODAN'!E49="","",'BORANG PEREKODAN'!E49)</f>
        <v/>
      </c>
      <c r="F47" s="37"/>
      <c r="G47" s="17"/>
      <c r="H47" s="17"/>
      <c r="I47" s="37"/>
    </row>
    <row r="48" spans="1:9" ht="30" customHeight="1">
      <c r="A48" s="41"/>
      <c r="B48" s="36">
        <f>IF('BORANG PEREKODAN'!B50="","",'BORANG PEREKODAN'!B50)</f>
        <v>36</v>
      </c>
      <c r="C48" s="34" t="str">
        <f>IF('BORANG PEREKODAN'!C50="","",'BORANG PEREKODAN'!C50)</f>
        <v/>
      </c>
      <c r="D48" s="35" t="str">
        <f>IF('BORANG PEREKODAN'!D50="","",'BORANG PEREKODAN'!D50)</f>
        <v/>
      </c>
      <c r="E48" s="34" t="str">
        <f>IF('BORANG PEREKODAN'!E50="","",'BORANG PEREKODAN'!E50)</f>
        <v/>
      </c>
      <c r="F48" s="37"/>
      <c r="G48" s="17"/>
      <c r="H48" s="17"/>
      <c r="I48" s="37"/>
    </row>
    <row r="49" spans="1:10" ht="30" customHeight="1">
      <c r="A49" s="41"/>
      <c r="B49" s="36">
        <f>IF('BORANG PEREKODAN'!B51="","",'BORANG PEREKODAN'!B51)</f>
        <v>37</v>
      </c>
      <c r="C49" s="34" t="str">
        <f>IF('BORANG PEREKODAN'!C51="","",'BORANG PEREKODAN'!C51)</f>
        <v/>
      </c>
      <c r="D49" s="35" t="str">
        <f>IF('BORANG PEREKODAN'!D51="","",'BORANG PEREKODAN'!D51)</f>
        <v/>
      </c>
      <c r="E49" s="34" t="str">
        <f>IF('BORANG PEREKODAN'!E51="","",'BORANG PEREKODAN'!E51)</f>
        <v/>
      </c>
      <c r="F49" s="37"/>
      <c r="G49" s="17"/>
      <c r="H49" s="17"/>
      <c r="I49" s="37"/>
    </row>
    <row r="50" spans="1:10" ht="30" customHeight="1">
      <c r="A50" s="41"/>
      <c r="B50" s="36">
        <f>IF('BORANG PEREKODAN'!B52="","",'BORANG PEREKODAN'!B52)</f>
        <v>38</v>
      </c>
      <c r="C50" s="34" t="str">
        <f>IF('BORANG PEREKODAN'!C52="","",'BORANG PEREKODAN'!C52)</f>
        <v/>
      </c>
      <c r="D50" s="35" t="str">
        <f>IF('BORANG PEREKODAN'!D52="","",'BORANG PEREKODAN'!D52)</f>
        <v/>
      </c>
      <c r="E50" s="34" t="str">
        <f>IF('BORANG PEREKODAN'!E52="","",'BORANG PEREKODAN'!E52)</f>
        <v/>
      </c>
      <c r="F50" s="37"/>
      <c r="G50" s="17"/>
      <c r="H50" s="17"/>
      <c r="I50" s="37"/>
    </row>
    <row r="51" spans="1:10" ht="30" customHeight="1">
      <c r="A51" s="41"/>
      <c r="B51" s="36">
        <f>IF('BORANG PEREKODAN'!B53="","",'BORANG PEREKODAN'!B53)</f>
        <v>39</v>
      </c>
      <c r="C51" s="34" t="str">
        <f>IF('BORANG PEREKODAN'!C53="","",'BORANG PEREKODAN'!C53)</f>
        <v/>
      </c>
      <c r="D51" s="35" t="str">
        <f>IF('BORANG PEREKODAN'!D53="","",'BORANG PEREKODAN'!D53)</f>
        <v/>
      </c>
      <c r="E51" s="34" t="str">
        <f>IF('BORANG PEREKODAN'!E53="","",'BORANG PEREKODAN'!E53)</f>
        <v/>
      </c>
      <c r="F51" s="37"/>
      <c r="G51" s="17"/>
      <c r="H51" s="17"/>
      <c r="I51" s="37"/>
    </row>
    <row r="52" spans="1:10" ht="30" customHeight="1">
      <c r="A52" s="41"/>
      <c r="B52" s="36">
        <f>IF('BORANG PEREKODAN'!B54="","",'BORANG PEREKODAN'!B54)</f>
        <v>40</v>
      </c>
      <c r="C52" s="34" t="str">
        <f>IF('BORANG PEREKODAN'!C54="","",'BORANG PEREKODAN'!C54)</f>
        <v/>
      </c>
      <c r="D52" s="35" t="str">
        <f>IF('BORANG PEREKODAN'!D54="","",'BORANG PEREKODAN'!D54)</f>
        <v/>
      </c>
      <c r="E52" s="34" t="str">
        <f>IF('BORANG PEREKODAN'!E54="","",'BORANG PEREKODAN'!E54)</f>
        <v/>
      </c>
      <c r="F52" s="37"/>
      <c r="G52" s="17"/>
      <c r="H52" s="17"/>
      <c r="I52" s="37"/>
    </row>
    <row r="53" spans="1:10" ht="30" customHeight="1">
      <c r="A53" s="41"/>
      <c r="B53" s="36">
        <f>IF('BORANG PEREKODAN'!B55="","",'BORANG PEREKODAN'!B55)</f>
        <v>41</v>
      </c>
      <c r="C53" s="34" t="str">
        <f>IF('BORANG PEREKODAN'!C55="","",'BORANG PEREKODAN'!C55)</f>
        <v/>
      </c>
      <c r="D53" s="35" t="str">
        <f>IF('BORANG PEREKODAN'!D55="","",'BORANG PEREKODAN'!D55)</f>
        <v/>
      </c>
      <c r="E53" s="34" t="str">
        <f>IF('BORANG PEREKODAN'!E55="","",'BORANG PEREKODAN'!E55)</f>
        <v/>
      </c>
      <c r="F53" s="37"/>
      <c r="G53" s="17"/>
      <c r="H53" s="17"/>
      <c r="I53" s="37"/>
    </row>
    <row r="54" spans="1:10" ht="30" customHeight="1">
      <c r="A54" s="41"/>
      <c r="B54" s="36">
        <f>IF('BORANG PEREKODAN'!B56="","",'BORANG PEREKODAN'!B56)</f>
        <v>42</v>
      </c>
      <c r="C54" s="34" t="str">
        <f>IF('BORANG PEREKODAN'!C56="","",'BORANG PEREKODAN'!C56)</f>
        <v/>
      </c>
      <c r="D54" s="35" t="str">
        <f>IF('BORANG PEREKODAN'!D56="","",'BORANG PEREKODAN'!D56)</f>
        <v/>
      </c>
      <c r="E54" s="34" t="str">
        <f>IF('BORANG PEREKODAN'!E56="","",'BORANG PEREKODAN'!E56)</f>
        <v/>
      </c>
      <c r="F54" s="37"/>
      <c r="G54" s="17"/>
      <c r="H54" s="17"/>
      <c r="I54" s="37"/>
    </row>
    <row r="55" spans="1:10" ht="30" customHeight="1">
      <c r="A55" s="41"/>
      <c r="B55" s="36">
        <f>IF('BORANG PEREKODAN'!B57="","",'BORANG PEREKODAN'!B57)</f>
        <v>43</v>
      </c>
      <c r="C55" s="34" t="str">
        <f>IF('BORANG PEREKODAN'!C57="","",'BORANG PEREKODAN'!C57)</f>
        <v/>
      </c>
      <c r="D55" s="35" t="str">
        <f>IF('BORANG PEREKODAN'!D57="","",'BORANG PEREKODAN'!D57)</f>
        <v/>
      </c>
      <c r="E55" s="34" t="str">
        <f>IF('BORANG PEREKODAN'!E57="","",'BORANG PEREKODAN'!E57)</f>
        <v/>
      </c>
      <c r="F55" s="37"/>
      <c r="G55" s="17"/>
      <c r="H55" s="17"/>
      <c r="I55" s="37"/>
    </row>
    <row r="56" spans="1:10" ht="30" customHeight="1">
      <c r="A56" s="41"/>
      <c r="B56" s="36">
        <f>IF('BORANG PEREKODAN'!B58="","",'BORANG PEREKODAN'!B58)</f>
        <v>44</v>
      </c>
      <c r="C56" s="34" t="str">
        <f>IF('BORANG PEREKODAN'!C58="","",'BORANG PEREKODAN'!C58)</f>
        <v/>
      </c>
      <c r="D56" s="35" t="str">
        <f>IF('BORANG PEREKODAN'!D58="","",'BORANG PEREKODAN'!D58)</f>
        <v/>
      </c>
      <c r="E56" s="34" t="str">
        <f>IF('BORANG PEREKODAN'!E58="","",'BORANG PEREKODAN'!E58)</f>
        <v/>
      </c>
      <c r="F56" s="37"/>
      <c r="G56" s="17"/>
      <c r="H56" s="17"/>
      <c r="I56" s="37"/>
    </row>
    <row r="57" spans="1:10" ht="30" customHeight="1">
      <c r="A57" s="41"/>
      <c r="B57" s="36">
        <f>IF('BORANG PEREKODAN'!B59="","",'BORANG PEREKODAN'!B59)</f>
        <v>45</v>
      </c>
      <c r="C57" s="34" t="str">
        <f>IF('BORANG PEREKODAN'!C59="","",'BORANG PEREKODAN'!C59)</f>
        <v/>
      </c>
      <c r="D57" s="35" t="str">
        <f>IF('BORANG PEREKODAN'!D59="","",'BORANG PEREKODAN'!D59)</f>
        <v/>
      </c>
      <c r="E57" s="34" t="str">
        <f>IF('BORANG PEREKODAN'!E59="","",'BORANG PEREKODAN'!E59)</f>
        <v/>
      </c>
      <c r="F57" s="37"/>
      <c r="G57" s="17"/>
      <c r="H57" s="17"/>
      <c r="I57" s="37"/>
    </row>
    <row r="58" spans="1:10" ht="30" customHeight="1">
      <c r="A58" s="42"/>
      <c r="B58" s="36">
        <f>IF('BORANG PEREKODAN'!B60="","",'BORANG PEREKODAN'!B60)</f>
        <v>46</v>
      </c>
      <c r="C58" s="34" t="str">
        <f>IF('BORANG PEREKODAN'!C60="","",'BORANG PEREKODAN'!C60)</f>
        <v/>
      </c>
      <c r="D58" s="35" t="str">
        <f>IF('BORANG PEREKODAN'!D60="","",'BORANG PEREKODAN'!D60)</f>
        <v/>
      </c>
      <c r="E58" s="34" t="str">
        <f>IF('BORANG PEREKODAN'!E60="","",'BORANG PEREKODAN'!E60)</f>
        <v/>
      </c>
      <c r="F58" s="37"/>
      <c r="G58" s="17"/>
      <c r="H58" s="17"/>
      <c r="I58" s="37"/>
      <c r="J58" s="42"/>
    </row>
    <row r="59" spans="1:10" ht="30" customHeight="1">
      <c r="A59" s="42"/>
      <c r="B59" s="36">
        <f>IF('BORANG PEREKODAN'!B61="","",'BORANG PEREKODAN'!B61)</f>
        <v>47</v>
      </c>
      <c r="C59" s="34" t="str">
        <f>IF('BORANG PEREKODAN'!C61="","",'BORANG PEREKODAN'!C61)</f>
        <v/>
      </c>
      <c r="D59" s="35" t="str">
        <f>IF('BORANG PEREKODAN'!D61="","",'BORANG PEREKODAN'!D61)</f>
        <v/>
      </c>
      <c r="E59" s="34" t="str">
        <f>IF('BORANG PEREKODAN'!E61="","",'BORANG PEREKODAN'!E61)</f>
        <v/>
      </c>
      <c r="F59" s="37"/>
      <c r="G59" s="17"/>
      <c r="H59" s="17"/>
      <c r="I59" s="37"/>
      <c r="J59" s="42"/>
    </row>
    <row r="60" spans="1:10" ht="25.5" customHeight="1">
      <c r="B60" s="36">
        <f>IF('BORANG PEREKODAN'!B62="","",'BORANG PEREKODAN'!B62)</f>
        <v>48</v>
      </c>
      <c r="C60" s="34" t="str">
        <f>IF('BORANG PEREKODAN'!C62="","",'BORANG PEREKODAN'!C62)</f>
        <v/>
      </c>
      <c r="D60" s="35" t="str">
        <f>IF('BORANG PEREKODAN'!D62="","",'BORANG PEREKODAN'!D62)</f>
        <v/>
      </c>
      <c r="E60" s="34" t="str">
        <f>IF('BORANG PEREKODAN'!E62="","",'BORANG PEREKODAN'!E62)</f>
        <v/>
      </c>
      <c r="F60" s="37"/>
      <c r="G60" s="17"/>
      <c r="H60" s="17"/>
      <c r="I60" s="37"/>
    </row>
    <row r="61" spans="1:10" ht="26.25" customHeight="1">
      <c r="B61" s="36">
        <f>IF('BORANG PEREKODAN'!B63="","",'BORANG PEREKODAN'!B63)</f>
        <v>49</v>
      </c>
      <c r="C61" s="34" t="str">
        <f>IF('BORANG PEREKODAN'!C63="","",'BORANG PEREKODAN'!C63)</f>
        <v/>
      </c>
      <c r="D61" s="35" t="str">
        <f>IF('BORANG PEREKODAN'!D63="","",'BORANG PEREKODAN'!D63)</f>
        <v/>
      </c>
      <c r="E61" s="34" t="str">
        <f>IF('BORANG PEREKODAN'!E63="","",'BORANG PEREKODAN'!E63)</f>
        <v/>
      </c>
      <c r="F61" s="37"/>
      <c r="G61" s="17"/>
      <c r="H61" s="17"/>
      <c r="I61" s="37"/>
    </row>
    <row r="62" spans="1:10" ht="26.25" customHeight="1" thickBot="1">
      <c r="B62" s="38">
        <f>IF('BORANG PEREKODAN'!B64="","",'BORANG PEREKODAN'!B64)</f>
        <v>50</v>
      </c>
      <c r="C62" s="39" t="str">
        <f>IF('BORANG PEREKODAN'!C64="","",'BORANG PEREKODAN'!C64)</f>
        <v/>
      </c>
      <c r="D62" s="40" t="str">
        <f>IF('BORANG PEREKODAN'!D64="","",'BORANG PEREKODAN'!D64)</f>
        <v/>
      </c>
      <c r="E62" s="39" t="str">
        <f>IF('BORANG PEREKODAN'!E64="","",'BORANG PEREKODAN'!E64)</f>
        <v/>
      </c>
      <c r="F62" s="75"/>
      <c r="G62" s="76"/>
      <c r="H62" s="76"/>
      <c r="I62" s="75"/>
    </row>
    <row r="63" spans="1:10">
      <c r="B63" s="4"/>
      <c r="C63" s="4"/>
      <c r="D63" s="4"/>
      <c r="E63" s="4"/>
      <c r="F63" s="4"/>
      <c r="G63" s="4"/>
      <c r="H63" s="4"/>
      <c r="I63" s="4"/>
    </row>
    <row r="64" spans="1:10">
      <c r="B64" s="4"/>
      <c r="C64" s="4"/>
      <c r="D64" s="4"/>
      <c r="E64" s="4"/>
      <c r="F64" s="4"/>
      <c r="G64" s="4"/>
      <c r="H64" s="4"/>
      <c r="I64" s="4"/>
    </row>
  </sheetData>
  <mergeCells count="7">
    <mergeCell ref="A1:J1"/>
    <mergeCell ref="B11:B12"/>
    <mergeCell ref="C11:C12"/>
    <mergeCell ref="D11:D12"/>
    <mergeCell ref="E11:E12"/>
    <mergeCell ref="F11:F12"/>
    <mergeCell ref="G11:I11"/>
  </mergeCells>
  <phoneticPr fontId="6" type="noConversion"/>
  <dataValidations count="2">
    <dataValidation type="list" allowBlank="1" showInputMessage="1" showErrorMessage="1" error="Pilih Gred Pencapaian Murid" sqref="F13:F62">
      <formula1>$S$3:$S$8</formula1>
    </dataValidation>
    <dataValidation type="list" allowBlank="1" showInputMessage="1" showErrorMessage="1" error="Pilih Band Penguasaan Murid" sqref="G13:I62">
      <formula1>$R$3:$R$8</formula1>
    </dataValidation>
  </dataValidations>
  <pageMargins left="0.38" right="0.28000000000000003" top="0.74803149606299202" bottom="0.74803149606299202" header="0.31496062992126" footer="0.31496062992126"/>
  <pageSetup paperSize="9" scale="35" orientation="portrait" horizontalDpi="4294967293" verticalDpi="4294967293" r:id="rId1"/>
</worksheet>
</file>

<file path=xl/worksheets/sheet6.xml><?xml version="1.0" encoding="utf-8"?>
<worksheet xmlns="http://schemas.openxmlformats.org/spreadsheetml/2006/main" xmlns:r="http://schemas.openxmlformats.org/officeDocument/2006/relationships">
  <sheetPr codeName="Sheet18">
    <tabColor rgb="FFFFFF00"/>
  </sheetPr>
  <dimension ref="A1:R64"/>
  <sheetViews>
    <sheetView showGridLines="0" showRowColHeaders="0" view="pageBreakPreview" zoomScale="85" zoomScaleNormal="60" zoomScaleSheetLayoutView="85" workbookViewId="0">
      <selection activeCell="D4" sqref="D4"/>
    </sheetView>
  </sheetViews>
  <sheetFormatPr defaultColWidth="9.125" defaultRowHeight="14.25"/>
  <cols>
    <col min="1" max="1" width="9.125" style="43"/>
    <col min="2" max="2" width="6.75" style="1" customWidth="1"/>
    <col min="3" max="3" width="26" style="2" customWidth="1"/>
    <col min="4" max="4" width="51.75" style="1" customWidth="1"/>
    <col min="5" max="5" width="5.375" style="1" bestFit="1" customWidth="1"/>
    <col min="6" max="6" width="16.25" style="1" customWidth="1"/>
    <col min="7" max="7" width="17.625" style="1" customWidth="1"/>
    <col min="8" max="8" width="15.75" style="1" customWidth="1"/>
    <col min="9" max="9" width="11.875" style="43" hidden="1" customWidth="1"/>
    <col min="10" max="16" width="9.125" style="1"/>
    <col min="17" max="17" width="9.125" style="1" hidden="1" customWidth="1"/>
    <col min="18" max="18" width="0" style="1" hidden="1" customWidth="1"/>
    <col min="19" max="16384" width="9.125" style="1"/>
  </cols>
  <sheetData>
    <row r="1" spans="1:18" s="45" customFormat="1" ht="20.25" customHeight="1">
      <c r="A1" s="192" t="s">
        <v>34</v>
      </c>
      <c r="B1" s="192"/>
      <c r="C1" s="192"/>
      <c r="D1" s="192"/>
      <c r="E1" s="192"/>
      <c r="F1" s="192"/>
      <c r="G1" s="192"/>
      <c r="H1" s="192"/>
      <c r="I1" s="192"/>
    </row>
    <row r="2" spans="1:18" s="45" customFormat="1" ht="20.25" customHeight="1">
      <c r="A2" s="41"/>
      <c r="B2" s="61" t="s">
        <v>9</v>
      </c>
      <c r="C2" s="44"/>
      <c r="D2" s="15">
        <f>'BORANG PEREKODAN'!D2</f>
        <v>2017</v>
      </c>
      <c r="E2" s="44"/>
      <c r="F2" s="44"/>
      <c r="G2" s="44"/>
      <c r="H2" s="44"/>
      <c r="I2" s="43"/>
    </row>
    <row r="3" spans="1:18" s="43" customFormat="1" ht="20.25" customHeight="1">
      <c r="A3" s="41"/>
      <c r="B3" s="61" t="s">
        <v>10</v>
      </c>
      <c r="C3" s="44"/>
      <c r="D3" s="16" t="str">
        <f>'BORANG PEREKODAN'!D3</f>
        <v>SJK(C)  FOON YEW 1</v>
      </c>
      <c r="E3" s="44"/>
      <c r="F3" s="44"/>
      <c r="G3" s="44"/>
      <c r="H3" s="44"/>
      <c r="Q3" s="62">
        <v>1</v>
      </c>
      <c r="R3" s="62" t="s">
        <v>19</v>
      </c>
    </row>
    <row r="4" spans="1:18" s="43" customFormat="1" ht="21" customHeight="1">
      <c r="A4" s="41"/>
      <c r="B4" s="61" t="s">
        <v>7</v>
      </c>
      <c r="C4" s="44"/>
      <c r="D4" s="16">
        <f>'BORANG PEREKODAN'!D4</f>
        <v>0</v>
      </c>
      <c r="E4" s="44"/>
      <c r="F4" s="44"/>
      <c r="G4" s="44"/>
      <c r="H4" s="44"/>
      <c r="Q4" s="62">
        <v>2</v>
      </c>
      <c r="R4" s="62" t="s">
        <v>20</v>
      </c>
    </row>
    <row r="5" spans="1:18" s="43" customFormat="1" ht="21" customHeight="1">
      <c r="A5" s="41"/>
      <c r="B5" s="61" t="s">
        <v>6</v>
      </c>
      <c r="C5" s="44"/>
      <c r="D5" s="16" t="s">
        <v>55</v>
      </c>
      <c r="E5" s="44"/>
      <c r="F5" s="44"/>
      <c r="G5" s="44"/>
      <c r="H5" s="44"/>
      <c r="Q5" s="62">
        <v>3</v>
      </c>
      <c r="R5" s="62" t="s">
        <v>21</v>
      </c>
    </row>
    <row r="6" spans="1:18" s="43" customFormat="1" ht="21" customHeight="1">
      <c r="A6" s="41"/>
      <c r="B6" s="61" t="s">
        <v>11</v>
      </c>
      <c r="C6" s="44"/>
      <c r="D6" s="16"/>
      <c r="E6" s="44"/>
      <c r="F6" s="44"/>
      <c r="G6" s="44"/>
      <c r="H6" s="44"/>
      <c r="Q6" s="62">
        <v>4</v>
      </c>
      <c r="R6" s="62" t="s">
        <v>22</v>
      </c>
    </row>
    <row r="7" spans="1:18" s="43" customFormat="1" ht="21" customHeight="1">
      <c r="A7" s="41"/>
      <c r="B7" s="46"/>
      <c r="C7" s="44"/>
      <c r="D7" s="44"/>
      <c r="E7" s="44"/>
      <c r="F7" s="44"/>
      <c r="G7" s="44"/>
      <c r="H7" s="44"/>
      <c r="Q7" s="62">
        <v>5</v>
      </c>
      <c r="R7" s="62" t="s">
        <v>23</v>
      </c>
    </row>
    <row r="8" spans="1:18" ht="21" customHeight="1">
      <c r="A8" s="41"/>
      <c r="B8" s="46"/>
      <c r="C8" s="44"/>
      <c r="D8" s="44"/>
      <c r="E8" s="44"/>
      <c r="F8" s="44"/>
      <c r="G8" s="44"/>
      <c r="H8" s="44"/>
      <c r="Q8" s="63" t="s">
        <v>17</v>
      </c>
      <c r="R8" s="63" t="s">
        <v>36</v>
      </c>
    </row>
    <row r="9" spans="1:18" ht="21.75" customHeight="1">
      <c r="A9" s="41"/>
      <c r="B9" s="46"/>
      <c r="C9" s="44"/>
      <c r="D9" s="44"/>
      <c r="E9" s="44"/>
      <c r="F9" s="44"/>
      <c r="G9" s="44"/>
      <c r="H9" s="44"/>
    </row>
    <row r="10" spans="1:18" ht="30" customHeight="1" thickBot="1">
      <c r="A10" s="41"/>
      <c r="B10" s="43"/>
      <c r="C10" s="47"/>
      <c r="D10" s="43"/>
      <c r="E10" s="43"/>
      <c r="F10" s="44"/>
      <c r="G10" s="66" t="s">
        <v>18</v>
      </c>
      <c r="H10" s="44"/>
    </row>
    <row r="11" spans="1:18" ht="30" customHeight="1" thickBot="1">
      <c r="A11" s="41"/>
      <c r="B11" s="193" t="s">
        <v>0</v>
      </c>
      <c r="C11" s="197" t="s">
        <v>14</v>
      </c>
      <c r="D11" s="195" t="s">
        <v>3</v>
      </c>
      <c r="E11" s="199" t="s">
        <v>2</v>
      </c>
      <c r="F11" s="204" t="s">
        <v>35</v>
      </c>
      <c r="G11" s="207" t="str">
        <f>'PENYATAAN DESKRIPTOR MT'!B4</f>
        <v xml:space="preserve">TAJUK </v>
      </c>
      <c r="H11" s="208"/>
      <c r="I11" s="209"/>
    </row>
    <row r="12" spans="1:18" ht="42" customHeight="1" thickBot="1">
      <c r="A12" s="41"/>
      <c r="B12" s="206"/>
      <c r="C12" s="198"/>
      <c r="D12" s="196"/>
      <c r="E12" s="200"/>
      <c r="F12" s="205"/>
      <c r="G12" s="95" t="str">
        <f>'PENYATAAN DESKRIPTOR MT'!C4</f>
        <v>Nombor dan Operasi</v>
      </c>
      <c r="H12" s="117" t="str">
        <f>'PENYATAAN DESKRIPTOR MT'!C14</f>
        <v>Sukatan dan Geometri</v>
      </c>
      <c r="I12" s="117">
        <f>'PENYATAAN DESKRIPTOR MT'!C24</f>
        <v>0</v>
      </c>
    </row>
    <row r="13" spans="1:18" ht="30" customHeight="1" thickTop="1">
      <c r="A13" s="41"/>
      <c r="B13" s="36">
        <f>IF('[1]BORANG PEREKODAN'!B15="","",'[1]BORANG PEREKODAN'!B15)</f>
        <v>1</v>
      </c>
      <c r="C13" s="90" t="str">
        <f>IF('BORANG PEREKODAN'!C15="","",'BORANG PEREKODAN'!C15)</f>
        <v/>
      </c>
      <c r="D13" s="91" t="str">
        <f>IF('BORANG PEREKODAN'!D15="","",'BORANG PEREKODAN'!D15)</f>
        <v/>
      </c>
      <c r="E13" s="90" t="str">
        <f>IF('BORANG PEREKODAN'!E15="","",'BORANG PEREKODAN'!E15)</f>
        <v/>
      </c>
      <c r="F13" s="94"/>
      <c r="G13" s="93"/>
      <c r="H13" s="94"/>
      <c r="I13" s="94"/>
    </row>
    <row r="14" spans="1:18" ht="30" customHeight="1">
      <c r="A14" s="41"/>
      <c r="B14" s="36">
        <f>IF('[1]BORANG PEREKODAN'!B16="","",'[1]BORANG PEREKODAN'!B16)</f>
        <v>2</v>
      </c>
      <c r="C14" s="90" t="str">
        <f>IF('BORANG PEREKODAN'!C16="","",'BORANG PEREKODAN'!C16)</f>
        <v/>
      </c>
      <c r="D14" s="91" t="str">
        <f>IF('BORANG PEREKODAN'!D16="","",'BORANG PEREKODAN'!D16)</f>
        <v/>
      </c>
      <c r="E14" s="90" t="str">
        <f>IF('BORANG PEREKODAN'!E16="","",'BORANG PEREKODAN'!E16)</f>
        <v/>
      </c>
      <c r="F14" s="37"/>
      <c r="G14" s="17"/>
      <c r="H14" s="37"/>
      <c r="I14" s="37"/>
    </row>
    <row r="15" spans="1:18" ht="30" customHeight="1">
      <c r="A15" s="41"/>
      <c r="B15" s="36">
        <f>IF('[1]BORANG PEREKODAN'!B17="","",'[1]BORANG PEREKODAN'!B17)</f>
        <v>3</v>
      </c>
      <c r="C15" s="90" t="str">
        <f>IF('BORANG PEREKODAN'!C17="","",'BORANG PEREKODAN'!C17)</f>
        <v/>
      </c>
      <c r="D15" s="91" t="str">
        <f>IF('BORANG PEREKODAN'!D17="","",'BORANG PEREKODAN'!D17)</f>
        <v/>
      </c>
      <c r="E15" s="90" t="str">
        <f>IF('BORANG PEREKODAN'!E17="","",'BORANG PEREKODAN'!E17)</f>
        <v/>
      </c>
      <c r="F15" s="37"/>
      <c r="G15" s="17"/>
      <c r="H15" s="37"/>
      <c r="I15" s="37"/>
    </row>
    <row r="16" spans="1:18" ht="30" customHeight="1">
      <c r="A16" s="41"/>
      <c r="B16" s="36">
        <f>IF('[1]BORANG PEREKODAN'!B18="","",'[1]BORANG PEREKODAN'!B18)</f>
        <v>4</v>
      </c>
      <c r="C16" s="90" t="str">
        <f>IF('BORANG PEREKODAN'!C18="","",'BORANG PEREKODAN'!C18)</f>
        <v/>
      </c>
      <c r="D16" s="91" t="str">
        <f>IF('BORANG PEREKODAN'!D18="","",'BORANG PEREKODAN'!D18)</f>
        <v/>
      </c>
      <c r="E16" s="90" t="str">
        <f>IF('BORANG PEREKODAN'!E18="","",'BORANG PEREKODAN'!E18)</f>
        <v/>
      </c>
      <c r="F16" s="37"/>
      <c r="G16" s="17"/>
      <c r="H16" s="37"/>
      <c r="I16" s="37"/>
    </row>
    <row r="17" spans="1:9" ht="30" customHeight="1">
      <c r="A17" s="41"/>
      <c r="B17" s="36">
        <f>IF('[1]BORANG PEREKODAN'!B19="","",'[1]BORANG PEREKODAN'!B19)</f>
        <v>5</v>
      </c>
      <c r="C17" s="90" t="str">
        <f>IF('BORANG PEREKODAN'!C19="","",'BORANG PEREKODAN'!C19)</f>
        <v/>
      </c>
      <c r="D17" s="91" t="str">
        <f>IF('BORANG PEREKODAN'!D19="","",'BORANG PEREKODAN'!D19)</f>
        <v/>
      </c>
      <c r="E17" s="90" t="str">
        <f>IF('BORANG PEREKODAN'!E19="","",'BORANG PEREKODAN'!E19)</f>
        <v/>
      </c>
      <c r="F17" s="37"/>
      <c r="G17" s="17"/>
      <c r="H17" s="37"/>
      <c r="I17" s="37"/>
    </row>
    <row r="18" spans="1:9" ht="30" customHeight="1">
      <c r="A18" s="41"/>
      <c r="B18" s="36">
        <f>IF('[1]BORANG PEREKODAN'!B20="","",'[1]BORANG PEREKODAN'!B20)</f>
        <v>6</v>
      </c>
      <c r="C18" s="90" t="str">
        <f>IF('BORANG PEREKODAN'!C20="","",'BORANG PEREKODAN'!C20)</f>
        <v/>
      </c>
      <c r="D18" s="91" t="str">
        <f>IF('BORANG PEREKODAN'!D20="","",'BORANG PEREKODAN'!D20)</f>
        <v/>
      </c>
      <c r="E18" s="90" t="str">
        <f>IF('BORANG PEREKODAN'!E20="","",'BORANG PEREKODAN'!E20)</f>
        <v/>
      </c>
      <c r="F18" s="37"/>
      <c r="G18" s="17"/>
      <c r="H18" s="37"/>
      <c r="I18" s="37"/>
    </row>
    <row r="19" spans="1:9" ht="30" customHeight="1">
      <c r="A19" s="41"/>
      <c r="B19" s="36">
        <f>IF('[1]BORANG PEREKODAN'!B21="","",'[1]BORANG PEREKODAN'!B21)</f>
        <v>7</v>
      </c>
      <c r="C19" s="90" t="str">
        <f>IF('BORANG PEREKODAN'!C21="","",'BORANG PEREKODAN'!C21)</f>
        <v/>
      </c>
      <c r="D19" s="91" t="str">
        <f>IF('BORANG PEREKODAN'!D21="","",'BORANG PEREKODAN'!D21)</f>
        <v/>
      </c>
      <c r="E19" s="90" t="str">
        <f>IF('BORANG PEREKODAN'!E21="","",'BORANG PEREKODAN'!E21)</f>
        <v/>
      </c>
      <c r="F19" s="37"/>
      <c r="G19" s="17"/>
      <c r="H19" s="37"/>
      <c r="I19" s="37"/>
    </row>
    <row r="20" spans="1:9" ht="30" customHeight="1">
      <c r="A20" s="41"/>
      <c r="B20" s="36">
        <f>IF('[1]BORANG PEREKODAN'!B22="","",'[1]BORANG PEREKODAN'!B22)</f>
        <v>8</v>
      </c>
      <c r="C20" s="90" t="str">
        <f>IF('BORANG PEREKODAN'!C22="","",'BORANG PEREKODAN'!C22)</f>
        <v/>
      </c>
      <c r="D20" s="91" t="str">
        <f>IF('BORANG PEREKODAN'!D22="","",'BORANG PEREKODAN'!D22)</f>
        <v/>
      </c>
      <c r="E20" s="90" t="str">
        <f>IF('BORANG PEREKODAN'!E22="","",'BORANG PEREKODAN'!E22)</f>
        <v/>
      </c>
      <c r="F20" s="37"/>
      <c r="G20" s="17"/>
      <c r="H20" s="37"/>
      <c r="I20" s="37"/>
    </row>
    <row r="21" spans="1:9" ht="30" customHeight="1">
      <c r="A21" s="41"/>
      <c r="B21" s="36">
        <f>IF('[1]BORANG PEREKODAN'!B23="","",'[1]BORANG PEREKODAN'!B23)</f>
        <v>9</v>
      </c>
      <c r="C21" s="90" t="str">
        <f>IF('BORANG PEREKODAN'!C23="","",'BORANG PEREKODAN'!C23)</f>
        <v/>
      </c>
      <c r="D21" s="91" t="str">
        <f>IF('BORANG PEREKODAN'!D23="","",'BORANG PEREKODAN'!D23)</f>
        <v/>
      </c>
      <c r="E21" s="90" t="str">
        <f>IF('BORANG PEREKODAN'!E23="","",'BORANG PEREKODAN'!E23)</f>
        <v/>
      </c>
      <c r="F21" s="37"/>
      <c r="G21" s="17"/>
      <c r="H21" s="37"/>
      <c r="I21" s="37"/>
    </row>
    <row r="22" spans="1:9" ht="30" customHeight="1">
      <c r="A22" s="41"/>
      <c r="B22" s="36">
        <f>IF('[1]BORANG PEREKODAN'!B24="","",'[1]BORANG PEREKODAN'!B24)</f>
        <v>10</v>
      </c>
      <c r="C22" s="90" t="str">
        <f>IF('BORANG PEREKODAN'!C24="","",'BORANG PEREKODAN'!C24)</f>
        <v/>
      </c>
      <c r="D22" s="91" t="str">
        <f>IF('BORANG PEREKODAN'!D24="","",'BORANG PEREKODAN'!D24)</f>
        <v/>
      </c>
      <c r="E22" s="90" t="str">
        <f>IF('BORANG PEREKODAN'!E24="","",'BORANG PEREKODAN'!E24)</f>
        <v/>
      </c>
      <c r="F22" s="37"/>
      <c r="G22" s="17"/>
      <c r="H22" s="37"/>
      <c r="I22" s="37"/>
    </row>
    <row r="23" spans="1:9" ht="30" customHeight="1">
      <c r="A23" s="41"/>
      <c r="B23" s="36">
        <f>IF('[1]BORANG PEREKODAN'!B25="","",'[1]BORANG PEREKODAN'!B25)</f>
        <v>11</v>
      </c>
      <c r="C23" s="90" t="str">
        <f>IF('BORANG PEREKODAN'!C25="","",'BORANG PEREKODAN'!C25)</f>
        <v/>
      </c>
      <c r="D23" s="91" t="str">
        <f>IF('BORANG PEREKODAN'!D25="","",'BORANG PEREKODAN'!D25)</f>
        <v/>
      </c>
      <c r="E23" s="90" t="str">
        <f>IF('BORANG PEREKODAN'!E25="","",'BORANG PEREKODAN'!E25)</f>
        <v/>
      </c>
      <c r="F23" s="37"/>
      <c r="G23" s="17"/>
      <c r="H23" s="37"/>
      <c r="I23" s="37"/>
    </row>
    <row r="24" spans="1:9" ht="30" customHeight="1">
      <c r="A24" s="41"/>
      <c r="B24" s="36">
        <f>IF('[1]BORANG PEREKODAN'!B26="","",'[1]BORANG PEREKODAN'!B26)</f>
        <v>12</v>
      </c>
      <c r="C24" s="90" t="str">
        <f>IF('BORANG PEREKODAN'!C26="","",'BORANG PEREKODAN'!C26)</f>
        <v/>
      </c>
      <c r="D24" s="91" t="str">
        <f>IF('BORANG PEREKODAN'!D26="","",'BORANG PEREKODAN'!D26)</f>
        <v/>
      </c>
      <c r="E24" s="90" t="str">
        <f>IF('BORANG PEREKODAN'!E26="","",'BORANG PEREKODAN'!E26)</f>
        <v/>
      </c>
      <c r="F24" s="37"/>
      <c r="G24" s="17"/>
      <c r="H24" s="37"/>
      <c r="I24" s="37"/>
    </row>
    <row r="25" spans="1:9" ht="30" customHeight="1">
      <c r="A25" s="41"/>
      <c r="B25" s="36">
        <f>IF('[1]BORANG PEREKODAN'!B27="","",'[1]BORANG PEREKODAN'!B27)</f>
        <v>13</v>
      </c>
      <c r="C25" s="90" t="str">
        <f>IF('BORANG PEREKODAN'!C27="","",'BORANG PEREKODAN'!C27)</f>
        <v/>
      </c>
      <c r="D25" s="91" t="str">
        <f>IF('BORANG PEREKODAN'!D27="","",'BORANG PEREKODAN'!D27)</f>
        <v/>
      </c>
      <c r="E25" s="90" t="str">
        <f>IF('BORANG PEREKODAN'!E27="","",'BORANG PEREKODAN'!E27)</f>
        <v/>
      </c>
      <c r="F25" s="37"/>
      <c r="G25" s="17"/>
      <c r="H25" s="37"/>
      <c r="I25" s="37"/>
    </row>
    <row r="26" spans="1:9" ht="30" customHeight="1">
      <c r="A26" s="41"/>
      <c r="B26" s="36">
        <f>IF('[1]BORANG PEREKODAN'!B28="","",'[1]BORANG PEREKODAN'!B28)</f>
        <v>14</v>
      </c>
      <c r="C26" s="90" t="str">
        <f>IF('BORANG PEREKODAN'!C28="","",'BORANG PEREKODAN'!C28)</f>
        <v/>
      </c>
      <c r="D26" s="91" t="str">
        <f>IF('BORANG PEREKODAN'!D28="","",'BORANG PEREKODAN'!D28)</f>
        <v/>
      </c>
      <c r="E26" s="90" t="str">
        <f>IF('BORANG PEREKODAN'!E28="","",'BORANG PEREKODAN'!E28)</f>
        <v/>
      </c>
      <c r="F26" s="37"/>
      <c r="G26" s="17"/>
      <c r="H26" s="37"/>
      <c r="I26" s="37"/>
    </row>
    <row r="27" spans="1:9" ht="30" customHeight="1">
      <c r="A27" s="41"/>
      <c r="B27" s="36">
        <f>IF('[1]BORANG PEREKODAN'!B29="","",'[1]BORANG PEREKODAN'!B29)</f>
        <v>15</v>
      </c>
      <c r="C27" s="90" t="str">
        <f>IF('BORANG PEREKODAN'!C29="","",'BORANG PEREKODAN'!C29)</f>
        <v/>
      </c>
      <c r="D27" s="91" t="str">
        <f>IF('BORANG PEREKODAN'!D29="","",'BORANG PEREKODAN'!D29)</f>
        <v/>
      </c>
      <c r="E27" s="90" t="str">
        <f>IF('BORANG PEREKODAN'!E29="","",'BORANG PEREKODAN'!E29)</f>
        <v/>
      </c>
      <c r="F27" s="37"/>
      <c r="G27" s="17"/>
      <c r="H27" s="37"/>
      <c r="I27" s="37"/>
    </row>
    <row r="28" spans="1:9" ht="30" customHeight="1">
      <c r="A28" s="41"/>
      <c r="B28" s="36">
        <f>IF('[1]BORANG PEREKODAN'!B30="","",'[1]BORANG PEREKODAN'!B30)</f>
        <v>16</v>
      </c>
      <c r="C28" s="90" t="str">
        <f>IF('BORANG PEREKODAN'!C30="","",'BORANG PEREKODAN'!C30)</f>
        <v/>
      </c>
      <c r="D28" s="91" t="str">
        <f>IF('BORANG PEREKODAN'!D30="","",'BORANG PEREKODAN'!D30)</f>
        <v/>
      </c>
      <c r="E28" s="90" t="str">
        <f>IF('BORANG PEREKODAN'!E30="","",'BORANG PEREKODAN'!E30)</f>
        <v/>
      </c>
      <c r="F28" s="37"/>
      <c r="G28" s="17"/>
      <c r="H28" s="37"/>
      <c r="I28" s="37"/>
    </row>
    <row r="29" spans="1:9" ht="30" customHeight="1">
      <c r="A29" s="41"/>
      <c r="B29" s="36">
        <f>IF('[1]BORANG PEREKODAN'!B31="","",'[1]BORANG PEREKODAN'!B31)</f>
        <v>17</v>
      </c>
      <c r="C29" s="90" t="str">
        <f>IF('BORANG PEREKODAN'!C31="","",'BORANG PEREKODAN'!C31)</f>
        <v/>
      </c>
      <c r="D29" s="91" t="str">
        <f>IF('BORANG PEREKODAN'!D31="","",'BORANG PEREKODAN'!D31)</f>
        <v/>
      </c>
      <c r="E29" s="90" t="str">
        <f>IF('BORANG PEREKODAN'!E31="","",'BORANG PEREKODAN'!E31)</f>
        <v/>
      </c>
      <c r="F29" s="37"/>
      <c r="G29" s="17"/>
      <c r="H29" s="37"/>
      <c r="I29" s="37"/>
    </row>
    <row r="30" spans="1:9" ht="30" customHeight="1">
      <c r="A30" s="41"/>
      <c r="B30" s="36">
        <f>IF('[1]BORANG PEREKODAN'!B32="","",'[1]BORANG PEREKODAN'!B32)</f>
        <v>18</v>
      </c>
      <c r="C30" s="90" t="str">
        <f>IF('BORANG PEREKODAN'!C32="","",'BORANG PEREKODAN'!C32)</f>
        <v/>
      </c>
      <c r="D30" s="91" t="str">
        <f>IF('BORANG PEREKODAN'!D32="","",'BORANG PEREKODAN'!D32)</f>
        <v/>
      </c>
      <c r="E30" s="90" t="str">
        <f>IF('BORANG PEREKODAN'!E32="","",'BORANG PEREKODAN'!E32)</f>
        <v/>
      </c>
      <c r="F30" s="37"/>
      <c r="G30" s="17"/>
      <c r="H30" s="37"/>
      <c r="I30" s="37"/>
    </row>
    <row r="31" spans="1:9" ht="30" customHeight="1">
      <c r="A31" s="41"/>
      <c r="B31" s="36">
        <f>IF('[1]BORANG PEREKODAN'!B33="","",'[1]BORANG PEREKODAN'!B33)</f>
        <v>19</v>
      </c>
      <c r="C31" s="90" t="str">
        <f>IF('BORANG PEREKODAN'!C33="","",'BORANG PEREKODAN'!C33)</f>
        <v/>
      </c>
      <c r="D31" s="91" t="str">
        <f>IF('BORANG PEREKODAN'!D33="","",'BORANG PEREKODAN'!D33)</f>
        <v/>
      </c>
      <c r="E31" s="90" t="str">
        <f>IF('BORANG PEREKODAN'!E33="","",'BORANG PEREKODAN'!E33)</f>
        <v/>
      </c>
      <c r="F31" s="37"/>
      <c r="G31" s="17"/>
      <c r="H31" s="37"/>
      <c r="I31" s="37"/>
    </row>
    <row r="32" spans="1:9" ht="30" customHeight="1">
      <c r="A32" s="41"/>
      <c r="B32" s="36">
        <f>IF('[1]BORANG PEREKODAN'!B34="","",'[1]BORANG PEREKODAN'!B34)</f>
        <v>20</v>
      </c>
      <c r="C32" s="90" t="str">
        <f>IF('BORANG PEREKODAN'!C34="","",'BORANG PEREKODAN'!C34)</f>
        <v/>
      </c>
      <c r="D32" s="91" t="str">
        <f>IF('BORANG PEREKODAN'!D34="","",'BORANG PEREKODAN'!D34)</f>
        <v/>
      </c>
      <c r="E32" s="90" t="str">
        <f>IF('BORANG PEREKODAN'!E34="","",'BORANG PEREKODAN'!E34)</f>
        <v/>
      </c>
      <c r="F32" s="37"/>
      <c r="G32" s="17"/>
      <c r="H32" s="37"/>
      <c r="I32" s="37"/>
    </row>
    <row r="33" spans="1:9" ht="30" customHeight="1">
      <c r="A33" s="41"/>
      <c r="B33" s="36">
        <f>IF('[1]BORANG PEREKODAN'!B35="","",'[1]BORANG PEREKODAN'!B35)</f>
        <v>21</v>
      </c>
      <c r="C33" s="90" t="str">
        <f>IF('BORANG PEREKODAN'!C35="","",'BORANG PEREKODAN'!C35)</f>
        <v/>
      </c>
      <c r="D33" s="91" t="str">
        <f>IF('BORANG PEREKODAN'!D35="","",'BORANG PEREKODAN'!D35)</f>
        <v/>
      </c>
      <c r="E33" s="90" t="str">
        <f>IF('BORANG PEREKODAN'!E35="","",'BORANG PEREKODAN'!E35)</f>
        <v/>
      </c>
      <c r="F33" s="37"/>
      <c r="G33" s="17"/>
      <c r="H33" s="37"/>
      <c r="I33" s="37"/>
    </row>
    <row r="34" spans="1:9" ht="30" customHeight="1">
      <c r="A34" s="41"/>
      <c r="B34" s="36">
        <f>IF('[1]BORANG PEREKODAN'!B36="","",'[1]BORANG PEREKODAN'!B36)</f>
        <v>22</v>
      </c>
      <c r="C34" s="90" t="str">
        <f>IF('BORANG PEREKODAN'!C36="","",'BORANG PEREKODAN'!C36)</f>
        <v/>
      </c>
      <c r="D34" s="91" t="str">
        <f>IF('BORANG PEREKODAN'!D36="","",'BORANG PEREKODAN'!D36)</f>
        <v/>
      </c>
      <c r="E34" s="90" t="str">
        <f>IF('BORANG PEREKODAN'!E36="","",'BORANG PEREKODAN'!E36)</f>
        <v/>
      </c>
      <c r="F34" s="37"/>
      <c r="G34" s="17"/>
      <c r="H34" s="37"/>
      <c r="I34" s="37"/>
    </row>
    <row r="35" spans="1:9" ht="30" customHeight="1">
      <c r="A35" s="41"/>
      <c r="B35" s="36">
        <f>IF('[1]BORANG PEREKODAN'!B37="","",'[1]BORANG PEREKODAN'!B37)</f>
        <v>23</v>
      </c>
      <c r="C35" s="90" t="str">
        <f>IF('BORANG PEREKODAN'!C37="","",'BORANG PEREKODAN'!C37)</f>
        <v/>
      </c>
      <c r="D35" s="91" t="str">
        <f>IF('BORANG PEREKODAN'!D37="","",'BORANG PEREKODAN'!D37)</f>
        <v/>
      </c>
      <c r="E35" s="90" t="str">
        <f>IF('BORANG PEREKODAN'!E37="","",'BORANG PEREKODAN'!E37)</f>
        <v/>
      </c>
      <c r="F35" s="37"/>
      <c r="G35" s="17"/>
      <c r="H35" s="37"/>
      <c r="I35" s="37"/>
    </row>
    <row r="36" spans="1:9" ht="30" customHeight="1">
      <c r="A36" s="41"/>
      <c r="B36" s="36">
        <f>IF('[1]BORANG PEREKODAN'!B38="","",'[1]BORANG PEREKODAN'!B38)</f>
        <v>24</v>
      </c>
      <c r="C36" s="90" t="str">
        <f>IF('BORANG PEREKODAN'!C38="","",'BORANG PEREKODAN'!C38)</f>
        <v/>
      </c>
      <c r="D36" s="91" t="str">
        <f>IF('BORANG PEREKODAN'!D38="","",'BORANG PEREKODAN'!D38)</f>
        <v/>
      </c>
      <c r="E36" s="90" t="str">
        <f>IF('BORANG PEREKODAN'!E38="","",'BORANG PEREKODAN'!E38)</f>
        <v/>
      </c>
      <c r="F36" s="37"/>
      <c r="G36" s="17"/>
      <c r="H36" s="37"/>
      <c r="I36" s="37"/>
    </row>
    <row r="37" spans="1:9" ht="30" customHeight="1">
      <c r="A37" s="41"/>
      <c r="B37" s="36">
        <f>IF('[1]BORANG PEREKODAN'!B39="","",'[1]BORANG PEREKODAN'!B39)</f>
        <v>25</v>
      </c>
      <c r="C37" s="90" t="str">
        <f>IF('BORANG PEREKODAN'!C39="","",'BORANG PEREKODAN'!C39)</f>
        <v/>
      </c>
      <c r="D37" s="91" t="str">
        <f>IF('BORANG PEREKODAN'!D39="","",'BORANG PEREKODAN'!D39)</f>
        <v/>
      </c>
      <c r="E37" s="90" t="str">
        <f>IF('BORANG PEREKODAN'!E39="","",'BORANG PEREKODAN'!E39)</f>
        <v/>
      </c>
      <c r="F37" s="37"/>
      <c r="G37" s="17"/>
      <c r="H37" s="37"/>
      <c r="I37" s="37"/>
    </row>
    <row r="38" spans="1:9" ht="30" customHeight="1">
      <c r="A38" s="41"/>
      <c r="B38" s="36">
        <f>IF('[1]BORANG PEREKODAN'!B40="","",'[1]BORANG PEREKODAN'!B40)</f>
        <v>26</v>
      </c>
      <c r="C38" s="90" t="str">
        <f>IF('BORANG PEREKODAN'!C40="","",'BORANG PEREKODAN'!C40)</f>
        <v/>
      </c>
      <c r="D38" s="91" t="str">
        <f>IF('BORANG PEREKODAN'!D40="","",'BORANG PEREKODAN'!D40)</f>
        <v/>
      </c>
      <c r="E38" s="90" t="str">
        <f>IF('BORANG PEREKODAN'!E40="","",'BORANG PEREKODAN'!E40)</f>
        <v/>
      </c>
      <c r="F38" s="37"/>
      <c r="G38" s="17"/>
      <c r="H38" s="37"/>
      <c r="I38" s="37"/>
    </row>
    <row r="39" spans="1:9" ht="30" customHeight="1">
      <c r="A39" s="41"/>
      <c r="B39" s="36">
        <f>IF('[1]BORANG PEREKODAN'!B41="","",'[1]BORANG PEREKODAN'!B41)</f>
        <v>27</v>
      </c>
      <c r="C39" s="90" t="str">
        <f>IF('BORANG PEREKODAN'!C41="","",'BORANG PEREKODAN'!C41)</f>
        <v/>
      </c>
      <c r="D39" s="91" t="str">
        <f>IF('BORANG PEREKODAN'!D41="","",'BORANG PEREKODAN'!D41)</f>
        <v/>
      </c>
      <c r="E39" s="90" t="str">
        <f>IF('BORANG PEREKODAN'!E41="","",'BORANG PEREKODAN'!E41)</f>
        <v/>
      </c>
      <c r="F39" s="37"/>
      <c r="G39" s="17"/>
      <c r="H39" s="37"/>
      <c r="I39" s="37"/>
    </row>
    <row r="40" spans="1:9" ht="30" customHeight="1">
      <c r="A40" s="41"/>
      <c r="B40" s="36">
        <f>IF('[1]BORANG PEREKODAN'!B42="","",'[1]BORANG PEREKODAN'!B42)</f>
        <v>28</v>
      </c>
      <c r="C40" s="90" t="str">
        <f>IF('BORANG PEREKODAN'!C42="","",'BORANG PEREKODAN'!C42)</f>
        <v/>
      </c>
      <c r="D40" s="91" t="str">
        <f>IF('BORANG PEREKODAN'!D42="","",'BORANG PEREKODAN'!D42)</f>
        <v/>
      </c>
      <c r="E40" s="90" t="str">
        <f>IF('BORANG PEREKODAN'!E42="","",'BORANG PEREKODAN'!E42)</f>
        <v/>
      </c>
      <c r="F40" s="37"/>
      <c r="G40" s="17"/>
      <c r="H40" s="37"/>
      <c r="I40" s="37"/>
    </row>
    <row r="41" spans="1:9" ht="30" customHeight="1">
      <c r="A41" s="41"/>
      <c r="B41" s="36">
        <f>IF('[1]BORANG PEREKODAN'!B43="","",'[1]BORANG PEREKODAN'!B43)</f>
        <v>29</v>
      </c>
      <c r="C41" s="90" t="str">
        <f>IF('BORANG PEREKODAN'!C43="","",'BORANG PEREKODAN'!C43)</f>
        <v/>
      </c>
      <c r="D41" s="91" t="str">
        <f>IF('BORANG PEREKODAN'!D43="","",'BORANG PEREKODAN'!D43)</f>
        <v/>
      </c>
      <c r="E41" s="90" t="str">
        <f>IF('BORANG PEREKODAN'!E43="","",'BORANG PEREKODAN'!E43)</f>
        <v/>
      </c>
      <c r="F41" s="37"/>
      <c r="G41" s="17"/>
      <c r="H41" s="37"/>
      <c r="I41" s="37"/>
    </row>
    <row r="42" spans="1:9" ht="30" customHeight="1">
      <c r="A42" s="41"/>
      <c r="B42" s="36">
        <f>IF('[1]BORANG PEREKODAN'!B44="","",'[1]BORANG PEREKODAN'!B44)</f>
        <v>30</v>
      </c>
      <c r="C42" s="90" t="str">
        <f>IF('BORANG PEREKODAN'!C44="","",'BORANG PEREKODAN'!C44)</f>
        <v/>
      </c>
      <c r="D42" s="91" t="str">
        <f>IF('BORANG PEREKODAN'!D44="","",'BORANG PEREKODAN'!D44)</f>
        <v/>
      </c>
      <c r="E42" s="90" t="str">
        <f>IF('BORANG PEREKODAN'!E44="","",'BORANG PEREKODAN'!E44)</f>
        <v/>
      </c>
      <c r="F42" s="37"/>
      <c r="G42" s="17"/>
      <c r="H42" s="37"/>
      <c r="I42" s="37"/>
    </row>
    <row r="43" spans="1:9" ht="30" customHeight="1">
      <c r="A43" s="41"/>
      <c r="B43" s="36">
        <f>IF('[1]BORANG PEREKODAN'!B45="","",'[1]BORANG PEREKODAN'!B45)</f>
        <v>31</v>
      </c>
      <c r="C43" s="90" t="str">
        <f>IF('BORANG PEREKODAN'!C45="","",'BORANG PEREKODAN'!C45)</f>
        <v/>
      </c>
      <c r="D43" s="91" t="str">
        <f>IF('BORANG PEREKODAN'!D45="","",'BORANG PEREKODAN'!D45)</f>
        <v/>
      </c>
      <c r="E43" s="90" t="str">
        <f>IF('BORANG PEREKODAN'!E45="","",'BORANG PEREKODAN'!E45)</f>
        <v/>
      </c>
      <c r="F43" s="37"/>
      <c r="G43" s="17"/>
      <c r="H43" s="37"/>
      <c r="I43" s="37"/>
    </row>
    <row r="44" spans="1:9" ht="30" customHeight="1">
      <c r="A44" s="41"/>
      <c r="B44" s="36">
        <f>IF('[1]BORANG PEREKODAN'!B46="","",'[1]BORANG PEREKODAN'!B46)</f>
        <v>32</v>
      </c>
      <c r="C44" s="90" t="str">
        <f>IF('BORANG PEREKODAN'!C46="","",'BORANG PEREKODAN'!C46)</f>
        <v/>
      </c>
      <c r="D44" s="91" t="str">
        <f>IF('BORANG PEREKODAN'!D46="","",'BORANG PEREKODAN'!D46)</f>
        <v/>
      </c>
      <c r="E44" s="90" t="str">
        <f>IF('BORANG PEREKODAN'!E46="","",'BORANG PEREKODAN'!E46)</f>
        <v/>
      </c>
      <c r="F44" s="37"/>
      <c r="G44" s="17"/>
      <c r="H44" s="37"/>
      <c r="I44" s="37"/>
    </row>
    <row r="45" spans="1:9" ht="30" customHeight="1">
      <c r="A45" s="41"/>
      <c r="B45" s="36">
        <f>IF('[1]BORANG PEREKODAN'!B47="","",'[1]BORANG PEREKODAN'!B47)</f>
        <v>33</v>
      </c>
      <c r="C45" s="90" t="str">
        <f>IF('BORANG PEREKODAN'!C47="","",'BORANG PEREKODAN'!C47)</f>
        <v/>
      </c>
      <c r="D45" s="91" t="str">
        <f>IF('BORANG PEREKODAN'!D47="","",'BORANG PEREKODAN'!D47)</f>
        <v/>
      </c>
      <c r="E45" s="90" t="str">
        <f>IF('BORANG PEREKODAN'!E47="","",'BORANG PEREKODAN'!E47)</f>
        <v/>
      </c>
      <c r="F45" s="37"/>
      <c r="G45" s="17"/>
      <c r="H45" s="37"/>
      <c r="I45" s="37"/>
    </row>
    <row r="46" spans="1:9" ht="30" customHeight="1">
      <c r="A46" s="41"/>
      <c r="B46" s="36">
        <f>IF('[1]BORANG PEREKODAN'!B48="","",'[1]BORANG PEREKODAN'!B48)</f>
        <v>34</v>
      </c>
      <c r="C46" s="90" t="str">
        <f>IF('BORANG PEREKODAN'!C48="","",'BORANG PEREKODAN'!C48)</f>
        <v/>
      </c>
      <c r="D46" s="91" t="str">
        <f>IF('BORANG PEREKODAN'!D48="","",'BORANG PEREKODAN'!D48)</f>
        <v/>
      </c>
      <c r="E46" s="90" t="str">
        <f>IF('BORANG PEREKODAN'!E48="","",'BORANG PEREKODAN'!E48)</f>
        <v/>
      </c>
      <c r="F46" s="37"/>
      <c r="G46" s="17"/>
      <c r="H46" s="37"/>
      <c r="I46" s="37"/>
    </row>
    <row r="47" spans="1:9" ht="30" customHeight="1">
      <c r="A47" s="41"/>
      <c r="B47" s="36">
        <f>IF('[1]BORANG PEREKODAN'!B49="","",'[1]BORANG PEREKODAN'!B49)</f>
        <v>35</v>
      </c>
      <c r="C47" s="90" t="str">
        <f>IF('BORANG PEREKODAN'!C49="","",'BORANG PEREKODAN'!C49)</f>
        <v/>
      </c>
      <c r="D47" s="91" t="str">
        <f>IF('BORANG PEREKODAN'!D49="","",'BORANG PEREKODAN'!D49)</f>
        <v/>
      </c>
      <c r="E47" s="90" t="str">
        <f>IF('BORANG PEREKODAN'!E49="","",'BORANG PEREKODAN'!E49)</f>
        <v/>
      </c>
      <c r="F47" s="37"/>
      <c r="G47" s="17"/>
      <c r="H47" s="37"/>
      <c r="I47" s="37"/>
    </row>
    <row r="48" spans="1:9" ht="30" customHeight="1">
      <c r="A48" s="41"/>
      <c r="B48" s="36">
        <f>IF('[1]BORANG PEREKODAN'!B50="","",'[1]BORANG PEREKODAN'!B50)</f>
        <v>36</v>
      </c>
      <c r="C48" s="90" t="str">
        <f>IF('BORANG PEREKODAN'!C50="","",'BORANG PEREKODAN'!C50)</f>
        <v/>
      </c>
      <c r="D48" s="91" t="str">
        <f>IF('BORANG PEREKODAN'!D50="","",'BORANG PEREKODAN'!D50)</f>
        <v/>
      </c>
      <c r="E48" s="90" t="str">
        <f>IF('BORANG PEREKODAN'!E50="","",'BORANG PEREKODAN'!E50)</f>
        <v/>
      </c>
      <c r="F48" s="37"/>
      <c r="G48" s="17"/>
      <c r="H48" s="37"/>
      <c r="I48" s="37"/>
    </row>
    <row r="49" spans="1:9" ht="30" customHeight="1">
      <c r="A49" s="41"/>
      <c r="B49" s="36">
        <f>IF('[1]BORANG PEREKODAN'!B51="","",'[1]BORANG PEREKODAN'!B51)</f>
        <v>37</v>
      </c>
      <c r="C49" s="90" t="str">
        <f>IF('BORANG PEREKODAN'!C51="","",'BORANG PEREKODAN'!C51)</f>
        <v/>
      </c>
      <c r="D49" s="91" t="str">
        <f>IF('BORANG PEREKODAN'!D51="","",'BORANG PEREKODAN'!D51)</f>
        <v/>
      </c>
      <c r="E49" s="90" t="str">
        <f>IF('BORANG PEREKODAN'!E51="","",'BORANG PEREKODAN'!E51)</f>
        <v/>
      </c>
      <c r="F49" s="37"/>
      <c r="G49" s="17"/>
      <c r="H49" s="37"/>
      <c r="I49" s="37"/>
    </row>
    <row r="50" spans="1:9" ht="30" customHeight="1">
      <c r="A50" s="41"/>
      <c r="B50" s="36">
        <f>IF('[1]BORANG PEREKODAN'!B52="","",'[1]BORANG PEREKODAN'!B52)</f>
        <v>38</v>
      </c>
      <c r="C50" s="90" t="str">
        <f>IF('BORANG PEREKODAN'!C52="","",'BORANG PEREKODAN'!C52)</f>
        <v/>
      </c>
      <c r="D50" s="91" t="str">
        <f>IF('BORANG PEREKODAN'!D52="","",'BORANG PEREKODAN'!D52)</f>
        <v/>
      </c>
      <c r="E50" s="90" t="str">
        <f>IF('BORANG PEREKODAN'!E52="","",'BORANG PEREKODAN'!E52)</f>
        <v/>
      </c>
      <c r="F50" s="37"/>
      <c r="G50" s="17"/>
      <c r="H50" s="37"/>
      <c r="I50" s="37"/>
    </row>
    <row r="51" spans="1:9" ht="30" customHeight="1">
      <c r="A51" s="41"/>
      <c r="B51" s="36">
        <f>IF('[1]BORANG PEREKODAN'!B53="","",'[1]BORANG PEREKODAN'!B53)</f>
        <v>39</v>
      </c>
      <c r="C51" s="90" t="str">
        <f>IF('BORANG PEREKODAN'!C53="","",'BORANG PEREKODAN'!C53)</f>
        <v/>
      </c>
      <c r="D51" s="91" t="str">
        <f>IF('BORANG PEREKODAN'!D53="","",'BORANG PEREKODAN'!D53)</f>
        <v/>
      </c>
      <c r="E51" s="90" t="str">
        <f>IF('BORANG PEREKODAN'!E53="","",'BORANG PEREKODAN'!E53)</f>
        <v/>
      </c>
      <c r="F51" s="37"/>
      <c r="G51" s="17"/>
      <c r="H51" s="37"/>
      <c r="I51" s="37"/>
    </row>
    <row r="52" spans="1:9" ht="30" customHeight="1">
      <c r="A52" s="41"/>
      <c r="B52" s="36">
        <f>IF('[1]BORANG PEREKODAN'!B54="","",'[1]BORANG PEREKODAN'!B54)</f>
        <v>40</v>
      </c>
      <c r="C52" s="90" t="str">
        <f>IF('BORANG PEREKODAN'!C54="","",'BORANG PEREKODAN'!C54)</f>
        <v/>
      </c>
      <c r="D52" s="91" t="str">
        <f>IF('BORANG PEREKODAN'!D54="","",'BORANG PEREKODAN'!D54)</f>
        <v/>
      </c>
      <c r="E52" s="90" t="str">
        <f>IF('BORANG PEREKODAN'!E54="","",'BORANG PEREKODAN'!E54)</f>
        <v/>
      </c>
      <c r="F52" s="37"/>
      <c r="G52" s="17"/>
      <c r="H52" s="37"/>
      <c r="I52" s="37"/>
    </row>
    <row r="53" spans="1:9" ht="30" customHeight="1">
      <c r="A53" s="41"/>
      <c r="B53" s="36">
        <f>IF('[1]BORANG PEREKODAN'!B55="","",'[1]BORANG PEREKODAN'!B55)</f>
        <v>41</v>
      </c>
      <c r="C53" s="90" t="str">
        <f>IF('BORANG PEREKODAN'!C55="","",'BORANG PEREKODAN'!C55)</f>
        <v/>
      </c>
      <c r="D53" s="91" t="str">
        <f>IF('BORANG PEREKODAN'!D55="","",'BORANG PEREKODAN'!D55)</f>
        <v/>
      </c>
      <c r="E53" s="90" t="str">
        <f>IF('BORANG PEREKODAN'!E55="","",'BORANG PEREKODAN'!E55)</f>
        <v/>
      </c>
      <c r="F53" s="37"/>
      <c r="G53" s="17"/>
      <c r="H53" s="37"/>
      <c r="I53" s="37"/>
    </row>
    <row r="54" spans="1:9" ht="30" customHeight="1">
      <c r="A54" s="41"/>
      <c r="B54" s="36">
        <f>IF('[1]BORANG PEREKODAN'!B56="","",'[1]BORANG PEREKODAN'!B56)</f>
        <v>42</v>
      </c>
      <c r="C54" s="90" t="str">
        <f>IF('BORANG PEREKODAN'!C56="","",'BORANG PEREKODAN'!C56)</f>
        <v/>
      </c>
      <c r="D54" s="91" t="str">
        <f>IF('BORANG PEREKODAN'!D56="","",'BORANG PEREKODAN'!D56)</f>
        <v/>
      </c>
      <c r="E54" s="90" t="str">
        <f>IF('BORANG PEREKODAN'!E56="","",'BORANG PEREKODAN'!E56)</f>
        <v/>
      </c>
      <c r="F54" s="37"/>
      <c r="G54" s="17"/>
      <c r="H54" s="37"/>
      <c r="I54" s="37"/>
    </row>
    <row r="55" spans="1:9" ht="30" customHeight="1">
      <c r="A55" s="41"/>
      <c r="B55" s="36">
        <f>IF('[1]BORANG PEREKODAN'!B57="","",'[1]BORANG PEREKODAN'!B57)</f>
        <v>43</v>
      </c>
      <c r="C55" s="90" t="str">
        <f>IF('BORANG PEREKODAN'!C57="","",'BORANG PEREKODAN'!C57)</f>
        <v/>
      </c>
      <c r="D55" s="91" t="str">
        <f>IF('BORANG PEREKODAN'!D57="","",'BORANG PEREKODAN'!D57)</f>
        <v/>
      </c>
      <c r="E55" s="90" t="str">
        <f>IF('BORANG PEREKODAN'!E57="","",'BORANG PEREKODAN'!E57)</f>
        <v/>
      </c>
      <c r="F55" s="37"/>
      <c r="G55" s="17"/>
      <c r="H55" s="37"/>
      <c r="I55" s="37"/>
    </row>
    <row r="56" spans="1:9" ht="30" customHeight="1">
      <c r="A56" s="41"/>
      <c r="B56" s="36">
        <f>IF('[1]BORANG PEREKODAN'!B58="","",'[1]BORANG PEREKODAN'!B58)</f>
        <v>44</v>
      </c>
      <c r="C56" s="90" t="str">
        <f>IF('BORANG PEREKODAN'!C58="","",'BORANG PEREKODAN'!C58)</f>
        <v/>
      </c>
      <c r="D56" s="91" t="str">
        <f>IF('BORANG PEREKODAN'!D58="","",'BORANG PEREKODAN'!D58)</f>
        <v/>
      </c>
      <c r="E56" s="90" t="str">
        <f>IF('BORANG PEREKODAN'!E58="","",'BORANG PEREKODAN'!E58)</f>
        <v/>
      </c>
      <c r="F56" s="37"/>
      <c r="G56" s="17"/>
      <c r="H56" s="37"/>
      <c r="I56" s="37"/>
    </row>
    <row r="57" spans="1:9" ht="30" customHeight="1">
      <c r="A57" s="41"/>
      <c r="B57" s="36">
        <f>IF('[1]BORANG PEREKODAN'!B59="","",'[1]BORANG PEREKODAN'!B59)</f>
        <v>45</v>
      </c>
      <c r="C57" s="90" t="str">
        <f>IF('BORANG PEREKODAN'!C59="","",'BORANG PEREKODAN'!C59)</f>
        <v/>
      </c>
      <c r="D57" s="91" t="str">
        <f>IF('BORANG PEREKODAN'!D59="","",'BORANG PEREKODAN'!D59)</f>
        <v/>
      </c>
      <c r="E57" s="90" t="str">
        <f>IF('BORANG PEREKODAN'!E59="","",'BORANG PEREKODAN'!E59)</f>
        <v/>
      </c>
      <c r="F57" s="37"/>
      <c r="G57" s="17"/>
      <c r="H57" s="37"/>
      <c r="I57" s="37"/>
    </row>
    <row r="58" spans="1:9" ht="30" customHeight="1">
      <c r="A58" s="42"/>
      <c r="B58" s="36">
        <f>IF('[1]BORANG PEREKODAN'!B60="","",'[1]BORANG PEREKODAN'!B60)</f>
        <v>46</v>
      </c>
      <c r="C58" s="90" t="str">
        <f>IF('BORANG PEREKODAN'!C60="","",'BORANG PEREKODAN'!C60)</f>
        <v/>
      </c>
      <c r="D58" s="91" t="str">
        <f>IF('BORANG PEREKODAN'!D60="","",'BORANG PEREKODAN'!D60)</f>
        <v/>
      </c>
      <c r="E58" s="90" t="str">
        <f>IF('BORANG PEREKODAN'!E60="","",'BORANG PEREKODAN'!E60)</f>
        <v/>
      </c>
      <c r="F58" s="37"/>
      <c r="G58" s="17"/>
      <c r="H58" s="37"/>
      <c r="I58" s="37"/>
    </row>
    <row r="59" spans="1:9" ht="30" customHeight="1">
      <c r="A59" s="42"/>
      <c r="B59" s="36">
        <f>IF('[1]BORANG PEREKODAN'!B61="","",'[1]BORANG PEREKODAN'!B61)</f>
        <v>47</v>
      </c>
      <c r="C59" s="90" t="str">
        <f>IF('BORANG PEREKODAN'!C61="","",'BORANG PEREKODAN'!C61)</f>
        <v/>
      </c>
      <c r="D59" s="91" t="str">
        <f>IF('BORANG PEREKODAN'!D61="","",'BORANG PEREKODAN'!D61)</f>
        <v/>
      </c>
      <c r="E59" s="90" t="str">
        <f>IF('BORANG PEREKODAN'!E61="","",'BORANG PEREKODAN'!E61)</f>
        <v/>
      </c>
      <c r="F59" s="37"/>
      <c r="G59" s="17"/>
      <c r="H59" s="37"/>
      <c r="I59" s="37"/>
    </row>
    <row r="60" spans="1:9" ht="25.5" customHeight="1">
      <c r="B60" s="36">
        <f>IF('[1]BORANG PEREKODAN'!B62="","",'[1]BORANG PEREKODAN'!B62)</f>
        <v>48</v>
      </c>
      <c r="C60" s="90" t="str">
        <f>IF('BORANG PEREKODAN'!C62="","",'BORANG PEREKODAN'!C62)</f>
        <v/>
      </c>
      <c r="D60" s="91" t="str">
        <f>IF('BORANG PEREKODAN'!D62="","",'BORANG PEREKODAN'!D62)</f>
        <v/>
      </c>
      <c r="E60" s="90" t="str">
        <f>IF('BORANG PEREKODAN'!E62="","",'BORANG PEREKODAN'!E62)</f>
        <v/>
      </c>
      <c r="F60" s="37"/>
      <c r="G60" s="17"/>
      <c r="H60" s="37"/>
      <c r="I60" s="37"/>
    </row>
    <row r="61" spans="1:9" ht="26.25" customHeight="1">
      <c r="B61" s="36">
        <f>IF('[1]BORANG PEREKODAN'!B63="","",'[1]BORANG PEREKODAN'!B63)</f>
        <v>49</v>
      </c>
      <c r="C61" s="90" t="str">
        <f>IF('BORANG PEREKODAN'!C63="","",'BORANG PEREKODAN'!C63)</f>
        <v/>
      </c>
      <c r="D61" s="91" t="str">
        <f>IF('BORANG PEREKODAN'!D63="","",'BORANG PEREKODAN'!D63)</f>
        <v/>
      </c>
      <c r="E61" s="90" t="str">
        <f>IF('BORANG PEREKODAN'!E63="","",'BORANG PEREKODAN'!E63)</f>
        <v/>
      </c>
      <c r="F61" s="37"/>
      <c r="G61" s="17"/>
      <c r="H61" s="37"/>
      <c r="I61" s="37"/>
    </row>
    <row r="62" spans="1:9" ht="26.25" customHeight="1" thickBot="1">
      <c r="B62" s="38">
        <f>IF('[1]BORANG PEREKODAN'!B64="","",'[1]BORANG PEREKODAN'!B64)</f>
        <v>50</v>
      </c>
      <c r="C62" s="90" t="str">
        <f>IF('BORANG PEREKODAN'!C64="","",'BORANG PEREKODAN'!C64)</f>
        <v/>
      </c>
      <c r="D62" s="91" t="str">
        <f>IF('BORANG PEREKODAN'!D64="","",'BORANG PEREKODAN'!D64)</f>
        <v/>
      </c>
      <c r="E62" s="90" t="str">
        <f>IF('BORANG PEREKODAN'!E64="","",'BORANG PEREKODAN'!E64)</f>
        <v/>
      </c>
      <c r="F62" s="75"/>
      <c r="G62" s="76"/>
      <c r="H62" s="75"/>
      <c r="I62" s="75"/>
    </row>
    <row r="63" spans="1:9">
      <c r="B63" s="4"/>
      <c r="C63" s="4"/>
      <c r="D63" s="4"/>
      <c r="E63" s="4"/>
      <c r="F63" s="4"/>
      <c r="G63" s="4"/>
      <c r="H63" s="4"/>
    </row>
    <row r="64" spans="1:9">
      <c r="B64" s="4"/>
      <c r="C64" s="4"/>
      <c r="D64" s="4"/>
      <c r="E64" s="4"/>
      <c r="F64" s="4"/>
      <c r="G64" s="4"/>
      <c r="H64" s="4"/>
    </row>
  </sheetData>
  <mergeCells count="7">
    <mergeCell ref="A1:I1"/>
    <mergeCell ref="B11:B12"/>
    <mergeCell ref="C11:C12"/>
    <mergeCell ref="D11:D12"/>
    <mergeCell ref="E11:E12"/>
    <mergeCell ref="F11:F12"/>
    <mergeCell ref="G11:I11"/>
  </mergeCells>
  <phoneticPr fontId="6" type="noConversion"/>
  <dataValidations count="2">
    <dataValidation type="list" allowBlank="1" showInputMessage="1" showErrorMessage="1" error="Pilih Gred Pencapaian Murid" sqref="F13:F62">
      <formula1>$R$3:$R$8</formula1>
    </dataValidation>
    <dataValidation type="list" allowBlank="1" showInputMessage="1" showErrorMessage="1" error="Pilih Band Penguasaan Murid" sqref="G13:I62">
      <formula1>$Q$3:$Q$8</formula1>
    </dataValidation>
  </dataValidations>
  <pageMargins left="0.38" right="0.28000000000000003" top="0.74803149606299202" bottom="0.74803149606299202" header="0.31496062992126" footer="0.31496062992126"/>
  <pageSetup paperSize="9" scale="35" orientation="portrait" horizontalDpi="4294967293" verticalDpi="4294967293" r:id="rId1"/>
</worksheet>
</file>

<file path=xl/worksheets/sheet7.xml><?xml version="1.0" encoding="utf-8"?>
<worksheet xmlns="http://schemas.openxmlformats.org/spreadsheetml/2006/main" xmlns:r="http://schemas.openxmlformats.org/officeDocument/2006/relationships">
  <sheetPr>
    <tabColor rgb="FFFFFF00"/>
  </sheetPr>
  <dimension ref="A1:S64"/>
  <sheetViews>
    <sheetView showGridLines="0" showRowColHeaders="0" view="pageBreakPreview" zoomScaleNormal="60" zoomScaleSheetLayoutView="100" workbookViewId="0">
      <selection activeCell="C13" sqref="C13"/>
    </sheetView>
  </sheetViews>
  <sheetFormatPr defaultColWidth="9.125" defaultRowHeight="14.25"/>
  <cols>
    <col min="1" max="1" width="9.125" style="43"/>
    <col min="2" max="2" width="6.75" style="1" customWidth="1"/>
    <col min="3" max="3" width="26" style="2" customWidth="1"/>
    <col min="4" max="4" width="51.75" style="1" customWidth="1"/>
    <col min="5" max="5" width="5.375" style="1" bestFit="1" customWidth="1"/>
    <col min="6" max="6" width="16.25" style="1" customWidth="1"/>
    <col min="7" max="7" width="27.25" style="1" customWidth="1"/>
    <col min="8" max="8" width="10.25" style="1" hidden="1" customWidth="1"/>
    <col min="9" max="9" width="14.625" style="1" hidden="1" customWidth="1"/>
    <col min="10" max="10" width="18" style="43" hidden="1" customWidth="1"/>
    <col min="11" max="17" width="9.125" style="1"/>
    <col min="18" max="18" width="9.125" style="1" hidden="1" customWidth="1"/>
    <col min="19" max="19" width="0" style="1" hidden="1" customWidth="1"/>
    <col min="20" max="16384" width="9.125" style="1"/>
  </cols>
  <sheetData>
    <row r="1" spans="1:19" s="45" customFormat="1" ht="20.25" customHeight="1">
      <c r="A1" s="192" t="s">
        <v>34</v>
      </c>
      <c r="B1" s="192"/>
      <c r="C1" s="192"/>
      <c r="D1" s="192"/>
      <c r="E1" s="192"/>
      <c r="F1" s="192"/>
      <c r="G1" s="192"/>
      <c r="H1" s="192"/>
      <c r="I1" s="192"/>
      <c r="J1" s="192"/>
    </row>
    <row r="2" spans="1:19" s="45" customFormat="1" ht="20.25" customHeight="1">
      <c r="A2" s="41"/>
      <c r="B2" s="61" t="s">
        <v>9</v>
      </c>
      <c r="C2" s="44"/>
      <c r="D2" s="15">
        <f>'BORANG PEREKODAN'!D2</f>
        <v>2017</v>
      </c>
      <c r="E2" s="44"/>
      <c r="F2" s="44"/>
      <c r="G2" s="44"/>
      <c r="H2" s="44"/>
      <c r="I2" s="44"/>
      <c r="J2" s="43"/>
    </row>
    <row r="3" spans="1:19" s="43" customFormat="1" ht="20.25" customHeight="1">
      <c r="A3" s="41"/>
      <c r="B3" s="61" t="s">
        <v>10</v>
      </c>
      <c r="C3" s="44"/>
      <c r="D3" s="16" t="str">
        <f>'BORANG PEREKODAN'!D3</f>
        <v>SJK(C)  FOON YEW 1</v>
      </c>
      <c r="E3" s="44"/>
      <c r="F3" s="44"/>
      <c r="G3" s="44"/>
      <c r="H3" s="44"/>
      <c r="I3" s="44"/>
      <c r="R3" s="62">
        <v>1</v>
      </c>
      <c r="S3" s="62" t="s">
        <v>19</v>
      </c>
    </row>
    <row r="4" spans="1:19" s="43" customFormat="1" ht="21" customHeight="1">
      <c r="A4" s="41"/>
      <c r="B4" s="61" t="s">
        <v>7</v>
      </c>
      <c r="C4" s="44"/>
      <c r="D4" s="16">
        <f>'BORANG PEREKODAN'!D4</f>
        <v>0</v>
      </c>
      <c r="E4" s="44"/>
      <c r="F4" s="44"/>
      <c r="G4" s="44"/>
      <c r="H4" s="44"/>
      <c r="I4" s="44"/>
      <c r="R4" s="62">
        <v>2</v>
      </c>
      <c r="S4" s="62" t="s">
        <v>20</v>
      </c>
    </row>
    <row r="5" spans="1:19" s="43" customFormat="1" ht="21" customHeight="1">
      <c r="A5" s="41"/>
      <c r="B5" s="61" t="s">
        <v>6</v>
      </c>
      <c r="C5" s="44"/>
      <c r="D5" s="16" t="s">
        <v>425</v>
      </c>
      <c r="E5" s="44"/>
      <c r="F5" s="44"/>
      <c r="G5" s="44"/>
      <c r="H5" s="44"/>
      <c r="I5" s="44"/>
      <c r="R5" s="62">
        <v>3</v>
      </c>
      <c r="S5" s="62" t="s">
        <v>21</v>
      </c>
    </row>
    <row r="6" spans="1:19" s="43" customFormat="1" ht="21" customHeight="1">
      <c r="A6" s="41"/>
      <c r="B6" s="61" t="s">
        <v>11</v>
      </c>
      <c r="C6" s="44"/>
      <c r="D6" s="16"/>
      <c r="E6" s="44"/>
      <c r="F6" s="44"/>
      <c r="G6" s="44"/>
      <c r="H6" s="44"/>
      <c r="I6" s="44"/>
      <c r="R6" s="62">
        <v>4</v>
      </c>
      <c r="S6" s="62" t="s">
        <v>22</v>
      </c>
    </row>
    <row r="7" spans="1:19" s="43" customFormat="1" ht="21" customHeight="1">
      <c r="A7" s="41"/>
      <c r="B7" s="46"/>
      <c r="C7" s="44"/>
      <c r="D7" s="44"/>
      <c r="E7" s="44"/>
      <c r="F7" s="44"/>
      <c r="G7" s="44"/>
      <c r="H7" s="44"/>
      <c r="I7" s="44"/>
      <c r="R7" s="62">
        <v>5</v>
      </c>
      <c r="S7" s="62" t="s">
        <v>23</v>
      </c>
    </row>
    <row r="8" spans="1:19" ht="21" customHeight="1">
      <c r="A8" s="41"/>
      <c r="B8" s="46"/>
      <c r="C8" s="44"/>
      <c r="D8" s="44"/>
      <c r="E8" s="44"/>
      <c r="F8" s="44"/>
      <c r="G8" s="44"/>
      <c r="H8" s="44"/>
      <c r="I8" s="44"/>
      <c r="R8" s="63" t="s">
        <v>17</v>
      </c>
      <c r="S8" s="63" t="s">
        <v>36</v>
      </c>
    </row>
    <row r="9" spans="1:19" ht="21.75" customHeight="1">
      <c r="A9" s="41"/>
      <c r="B9" s="46"/>
      <c r="C9" s="44"/>
      <c r="D9" s="44"/>
      <c r="E9" s="44"/>
      <c r="F9" s="44"/>
      <c r="G9" s="44"/>
      <c r="H9" s="44"/>
      <c r="I9" s="44"/>
    </row>
    <row r="10" spans="1:19" ht="30" customHeight="1" thickBot="1">
      <c r="A10" s="41"/>
      <c r="B10" s="43"/>
      <c r="C10" s="47"/>
      <c r="D10" s="43"/>
      <c r="E10" s="43"/>
      <c r="F10" s="44"/>
      <c r="G10" s="44"/>
      <c r="H10" s="66" t="s">
        <v>18</v>
      </c>
      <c r="I10" s="43"/>
    </row>
    <row r="11" spans="1:19" ht="30" customHeight="1" thickBot="1">
      <c r="A11" s="41"/>
      <c r="B11" s="193" t="s">
        <v>0</v>
      </c>
      <c r="C11" s="197" t="s">
        <v>14</v>
      </c>
      <c r="D11" s="195" t="s">
        <v>3</v>
      </c>
      <c r="E11" s="199" t="s">
        <v>2</v>
      </c>
      <c r="F11" s="204" t="s">
        <v>35</v>
      </c>
      <c r="G11" s="207" t="str">
        <f>'PENYATAAN DESKRIPTOR DSV'!B4</f>
        <v>STANDARD KANDUNGAN</v>
      </c>
      <c r="H11" s="208"/>
      <c r="I11" s="208"/>
      <c r="J11" s="209"/>
    </row>
    <row r="12" spans="1:19" ht="52.5" customHeight="1" thickBot="1">
      <c r="A12" s="41"/>
      <c r="B12" s="194"/>
      <c r="C12" s="198"/>
      <c r="D12" s="196"/>
      <c r="E12" s="200"/>
      <c r="F12" s="205"/>
      <c r="G12" s="95" t="str">
        <f>'PENYATAAN DESKRIPTOR DSV'!C4</f>
        <v>Persepsi Estetik, Aplikasi Seni, Ekspresi Kreatif dan Apresiasi Seni</v>
      </c>
      <c r="H12" s="95">
        <f>'PENYATAAN DESKRIPTOR DSV'!C14</f>
        <v>0</v>
      </c>
      <c r="I12" s="117">
        <f>'PENYATAAN DESKRIPTOR DSV'!C24</f>
        <v>0</v>
      </c>
      <c r="J12" s="117">
        <f>'PENYATAAN DESKRIPTOR DSV'!C34</f>
        <v>0</v>
      </c>
    </row>
    <row r="13" spans="1:19" ht="30" customHeight="1" thickTop="1">
      <c r="A13" s="41"/>
      <c r="B13" s="89">
        <f>IF('BORANG PEREKODAN'!B15="","",'BORANG PEREKODAN'!B15)</f>
        <v>1</v>
      </c>
      <c r="C13" s="90" t="str">
        <f>IF('BORANG PEREKODAN'!C15="","",'BORANG PEREKODAN'!C15)</f>
        <v/>
      </c>
      <c r="D13" s="91" t="str">
        <f>IF('BORANG PEREKODAN'!D15="","",'BORANG PEREKODAN'!D15)</f>
        <v/>
      </c>
      <c r="E13" s="90" t="str">
        <f>IF('BORANG PEREKODAN'!E15="","",'BORANG PEREKODAN'!E15)</f>
        <v/>
      </c>
      <c r="F13" s="94"/>
      <c r="G13" s="93"/>
      <c r="H13" s="93"/>
      <c r="I13" s="94"/>
      <c r="J13" s="94"/>
    </row>
    <row r="14" spans="1:19" ht="30" customHeight="1">
      <c r="A14" s="41"/>
      <c r="B14" s="36">
        <f>IF('BORANG PEREKODAN'!B16="","",'BORANG PEREKODAN'!B16)</f>
        <v>2</v>
      </c>
      <c r="C14" s="34" t="str">
        <f>IF('BORANG PEREKODAN'!C16="","",'BORANG PEREKODAN'!C16)</f>
        <v/>
      </c>
      <c r="D14" s="35" t="str">
        <f>IF('BORANG PEREKODAN'!D16="","",'BORANG PEREKODAN'!D16)</f>
        <v/>
      </c>
      <c r="E14" s="34" t="str">
        <f>IF('BORANG PEREKODAN'!E16="","",'BORANG PEREKODAN'!E16)</f>
        <v/>
      </c>
      <c r="F14" s="37"/>
      <c r="G14" s="17"/>
      <c r="H14" s="17"/>
      <c r="I14" s="37"/>
      <c r="J14" s="37"/>
    </row>
    <row r="15" spans="1:19" ht="30" customHeight="1">
      <c r="A15" s="41"/>
      <c r="B15" s="36">
        <f>IF('BORANG PEREKODAN'!B17="","",'BORANG PEREKODAN'!B17)</f>
        <v>3</v>
      </c>
      <c r="C15" s="34" t="str">
        <f>IF('BORANG PEREKODAN'!C17="","",'BORANG PEREKODAN'!C17)</f>
        <v/>
      </c>
      <c r="D15" s="35" t="str">
        <f>IF('BORANG PEREKODAN'!D17="","",'BORANG PEREKODAN'!D17)</f>
        <v/>
      </c>
      <c r="E15" s="34" t="str">
        <f>IF('BORANG PEREKODAN'!E17="","",'BORANG PEREKODAN'!E17)</f>
        <v/>
      </c>
      <c r="F15" s="37"/>
      <c r="G15" s="17"/>
      <c r="H15" s="17"/>
      <c r="I15" s="37"/>
      <c r="J15" s="37"/>
    </row>
    <row r="16" spans="1:19" ht="30" customHeight="1">
      <c r="A16" s="41"/>
      <c r="B16" s="36">
        <f>IF('BORANG PEREKODAN'!B18="","",'BORANG PEREKODAN'!B18)</f>
        <v>4</v>
      </c>
      <c r="C16" s="34" t="str">
        <f>IF('BORANG PEREKODAN'!C18="","",'BORANG PEREKODAN'!C18)</f>
        <v/>
      </c>
      <c r="D16" s="35" t="str">
        <f>IF('BORANG PEREKODAN'!D18="","",'BORANG PEREKODAN'!D18)</f>
        <v/>
      </c>
      <c r="E16" s="34" t="str">
        <f>IF('BORANG PEREKODAN'!E18="","",'BORANG PEREKODAN'!E18)</f>
        <v/>
      </c>
      <c r="F16" s="37"/>
      <c r="G16" s="17"/>
      <c r="H16" s="17"/>
      <c r="I16" s="37"/>
      <c r="J16" s="37"/>
    </row>
    <row r="17" spans="1:10" ht="30" customHeight="1">
      <c r="A17" s="41"/>
      <c r="B17" s="36">
        <f>IF('BORANG PEREKODAN'!B19="","",'BORANG PEREKODAN'!B19)</f>
        <v>5</v>
      </c>
      <c r="C17" s="34" t="str">
        <f>IF('BORANG PEREKODAN'!C19="","",'BORANG PEREKODAN'!C19)</f>
        <v/>
      </c>
      <c r="D17" s="35" t="str">
        <f>IF('BORANG PEREKODAN'!D19="","",'BORANG PEREKODAN'!D19)</f>
        <v/>
      </c>
      <c r="E17" s="34" t="str">
        <f>IF('BORANG PEREKODAN'!E19="","",'BORANG PEREKODAN'!E19)</f>
        <v/>
      </c>
      <c r="F17" s="37"/>
      <c r="G17" s="17"/>
      <c r="H17" s="17"/>
      <c r="I17" s="37"/>
      <c r="J17" s="37"/>
    </row>
    <row r="18" spans="1:10" ht="30" customHeight="1">
      <c r="A18" s="41"/>
      <c r="B18" s="36">
        <f>IF('BORANG PEREKODAN'!B20="","",'BORANG PEREKODAN'!B20)</f>
        <v>6</v>
      </c>
      <c r="C18" s="34" t="str">
        <f>IF('BORANG PEREKODAN'!C20="","",'BORANG PEREKODAN'!C20)</f>
        <v/>
      </c>
      <c r="D18" s="35" t="str">
        <f>IF('BORANG PEREKODAN'!D20="","",'BORANG PEREKODAN'!D20)</f>
        <v/>
      </c>
      <c r="E18" s="34" t="str">
        <f>IF('BORANG PEREKODAN'!E20="","",'BORANG PEREKODAN'!E20)</f>
        <v/>
      </c>
      <c r="F18" s="37"/>
      <c r="G18" s="17"/>
      <c r="H18" s="17"/>
      <c r="I18" s="37"/>
      <c r="J18" s="37"/>
    </row>
    <row r="19" spans="1:10" ht="30" customHeight="1">
      <c r="A19" s="41"/>
      <c r="B19" s="36">
        <f>IF('BORANG PEREKODAN'!B21="","",'BORANG PEREKODAN'!B21)</f>
        <v>7</v>
      </c>
      <c r="C19" s="34" t="str">
        <f>IF('BORANG PEREKODAN'!C21="","",'BORANG PEREKODAN'!C21)</f>
        <v/>
      </c>
      <c r="D19" s="35" t="str">
        <f>IF('BORANG PEREKODAN'!D21="","",'BORANG PEREKODAN'!D21)</f>
        <v/>
      </c>
      <c r="E19" s="34" t="str">
        <f>IF('BORANG PEREKODAN'!E21="","",'BORANG PEREKODAN'!E21)</f>
        <v/>
      </c>
      <c r="F19" s="37"/>
      <c r="G19" s="17"/>
      <c r="H19" s="17"/>
      <c r="I19" s="37"/>
      <c r="J19" s="37"/>
    </row>
    <row r="20" spans="1:10" ht="30" customHeight="1">
      <c r="A20" s="41"/>
      <c r="B20" s="36">
        <f>IF('BORANG PEREKODAN'!B22="","",'BORANG PEREKODAN'!B22)</f>
        <v>8</v>
      </c>
      <c r="C20" s="34" t="str">
        <f>IF('BORANG PEREKODAN'!C22="","",'BORANG PEREKODAN'!C22)</f>
        <v/>
      </c>
      <c r="D20" s="35" t="str">
        <f>IF('BORANG PEREKODAN'!D22="","",'BORANG PEREKODAN'!D22)</f>
        <v/>
      </c>
      <c r="E20" s="34" t="str">
        <f>IF('BORANG PEREKODAN'!E22="","",'BORANG PEREKODAN'!E22)</f>
        <v/>
      </c>
      <c r="F20" s="37"/>
      <c r="G20" s="17"/>
      <c r="H20" s="17"/>
      <c r="I20" s="37"/>
      <c r="J20" s="37"/>
    </row>
    <row r="21" spans="1:10" ht="30" customHeight="1">
      <c r="A21" s="41"/>
      <c r="B21" s="36">
        <f>IF('BORANG PEREKODAN'!B23="","",'BORANG PEREKODAN'!B23)</f>
        <v>9</v>
      </c>
      <c r="C21" s="34" t="str">
        <f>IF('BORANG PEREKODAN'!C23="","",'BORANG PEREKODAN'!C23)</f>
        <v/>
      </c>
      <c r="D21" s="35" t="str">
        <f>IF('BORANG PEREKODAN'!D23="","",'BORANG PEREKODAN'!D23)</f>
        <v/>
      </c>
      <c r="E21" s="34" t="str">
        <f>IF('BORANG PEREKODAN'!E23="","",'BORANG PEREKODAN'!E23)</f>
        <v/>
      </c>
      <c r="F21" s="37"/>
      <c r="G21" s="17"/>
      <c r="H21" s="17"/>
      <c r="I21" s="37"/>
      <c r="J21" s="37"/>
    </row>
    <row r="22" spans="1:10" ht="30" customHeight="1">
      <c r="A22" s="41"/>
      <c r="B22" s="36">
        <f>IF('BORANG PEREKODAN'!B24="","",'BORANG PEREKODAN'!B24)</f>
        <v>10</v>
      </c>
      <c r="C22" s="34" t="str">
        <f>IF('BORANG PEREKODAN'!C24="","",'BORANG PEREKODAN'!C24)</f>
        <v/>
      </c>
      <c r="D22" s="35" t="str">
        <f>IF('BORANG PEREKODAN'!D24="","",'BORANG PEREKODAN'!D24)</f>
        <v/>
      </c>
      <c r="E22" s="34" t="str">
        <f>IF('BORANG PEREKODAN'!E24="","",'BORANG PEREKODAN'!E24)</f>
        <v/>
      </c>
      <c r="F22" s="37"/>
      <c r="G22" s="17"/>
      <c r="H22" s="17"/>
      <c r="I22" s="37"/>
      <c r="J22" s="37"/>
    </row>
    <row r="23" spans="1:10" ht="30" customHeight="1">
      <c r="A23" s="41"/>
      <c r="B23" s="36">
        <f>IF('BORANG PEREKODAN'!B25="","",'BORANG PEREKODAN'!B25)</f>
        <v>11</v>
      </c>
      <c r="C23" s="34" t="str">
        <f>IF('BORANG PEREKODAN'!C25="","",'BORANG PEREKODAN'!C25)</f>
        <v/>
      </c>
      <c r="D23" s="35" t="str">
        <f>IF('BORANG PEREKODAN'!D25="","",'BORANG PEREKODAN'!D25)</f>
        <v/>
      </c>
      <c r="E23" s="34" t="str">
        <f>IF('BORANG PEREKODAN'!E25="","",'BORANG PEREKODAN'!E25)</f>
        <v/>
      </c>
      <c r="F23" s="37"/>
      <c r="G23" s="17"/>
      <c r="H23" s="17"/>
      <c r="I23" s="37"/>
      <c r="J23" s="37"/>
    </row>
    <row r="24" spans="1:10" ht="30" customHeight="1">
      <c r="A24" s="41"/>
      <c r="B24" s="36">
        <f>IF('BORANG PEREKODAN'!B26="","",'BORANG PEREKODAN'!B26)</f>
        <v>12</v>
      </c>
      <c r="C24" s="34" t="str">
        <f>IF('BORANG PEREKODAN'!C26="","",'BORANG PEREKODAN'!C26)</f>
        <v/>
      </c>
      <c r="D24" s="35" t="str">
        <f>IF('BORANG PEREKODAN'!D26="","",'BORANG PEREKODAN'!D26)</f>
        <v/>
      </c>
      <c r="E24" s="34" t="str">
        <f>IF('BORANG PEREKODAN'!E26="","",'BORANG PEREKODAN'!E26)</f>
        <v/>
      </c>
      <c r="F24" s="37"/>
      <c r="G24" s="17"/>
      <c r="H24" s="17"/>
      <c r="I24" s="37"/>
      <c r="J24" s="37"/>
    </row>
    <row r="25" spans="1:10" ht="30" customHeight="1">
      <c r="A25" s="41"/>
      <c r="B25" s="36">
        <f>IF('BORANG PEREKODAN'!B27="","",'BORANG PEREKODAN'!B27)</f>
        <v>13</v>
      </c>
      <c r="C25" s="34" t="str">
        <f>IF('BORANG PEREKODAN'!C27="","",'BORANG PEREKODAN'!C27)</f>
        <v/>
      </c>
      <c r="D25" s="35" t="str">
        <f>IF('BORANG PEREKODAN'!D27="","",'BORANG PEREKODAN'!D27)</f>
        <v/>
      </c>
      <c r="E25" s="34" t="str">
        <f>IF('BORANG PEREKODAN'!E27="","",'BORANG PEREKODAN'!E27)</f>
        <v/>
      </c>
      <c r="F25" s="37"/>
      <c r="G25" s="17"/>
      <c r="H25" s="17"/>
      <c r="I25" s="37"/>
      <c r="J25" s="37"/>
    </row>
    <row r="26" spans="1:10" ht="30" customHeight="1">
      <c r="A26" s="41"/>
      <c r="B26" s="36">
        <f>IF('BORANG PEREKODAN'!B28="","",'BORANG PEREKODAN'!B28)</f>
        <v>14</v>
      </c>
      <c r="C26" s="34" t="str">
        <f>IF('BORANG PEREKODAN'!C28="","",'BORANG PEREKODAN'!C28)</f>
        <v/>
      </c>
      <c r="D26" s="35" t="str">
        <f>IF('BORANG PEREKODAN'!D28="","",'BORANG PEREKODAN'!D28)</f>
        <v/>
      </c>
      <c r="E26" s="34" t="str">
        <f>IF('BORANG PEREKODAN'!E28="","",'BORANG PEREKODAN'!E28)</f>
        <v/>
      </c>
      <c r="F26" s="37"/>
      <c r="G26" s="17"/>
      <c r="H26" s="17"/>
      <c r="I26" s="37"/>
      <c r="J26" s="37"/>
    </row>
    <row r="27" spans="1:10" ht="30" customHeight="1">
      <c r="A27" s="41"/>
      <c r="B27" s="36">
        <f>IF('BORANG PEREKODAN'!B29="","",'BORANG PEREKODAN'!B29)</f>
        <v>15</v>
      </c>
      <c r="C27" s="34" t="str">
        <f>IF('BORANG PEREKODAN'!C29="","",'BORANG PEREKODAN'!C29)</f>
        <v/>
      </c>
      <c r="D27" s="35" t="str">
        <f>IF('BORANG PEREKODAN'!D29="","",'BORANG PEREKODAN'!D29)</f>
        <v/>
      </c>
      <c r="E27" s="34" t="str">
        <f>IF('BORANG PEREKODAN'!E29="","",'BORANG PEREKODAN'!E29)</f>
        <v/>
      </c>
      <c r="F27" s="37"/>
      <c r="G27" s="17"/>
      <c r="H27" s="17"/>
      <c r="I27" s="37"/>
      <c r="J27" s="37"/>
    </row>
    <row r="28" spans="1:10" ht="30" customHeight="1">
      <c r="A28" s="41"/>
      <c r="B28" s="36">
        <f>IF('BORANG PEREKODAN'!B30="","",'BORANG PEREKODAN'!B30)</f>
        <v>16</v>
      </c>
      <c r="C28" s="34" t="str">
        <f>IF('BORANG PEREKODAN'!C30="","",'BORANG PEREKODAN'!C30)</f>
        <v/>
      </c>
      <c r="D28" s="35" t="str">
        <f>IF('BORANG PEREKODAN'!D30="","",'BORANG PEREKODAN'!D30)</f>
        <v/>
      </c>
      <c r="E28" s="34" t="str">
        <f>IF('BORANG PEREKODAN'!E30="","",'BORANG PEREKODAN'!E30)</f>
        <v/>
      </c>
      <c r="F28" s="37"/>
      <c r="G28" s="17"/>
      <c r="H28" s="17"/>
      <c r="I28" s="37"/>
      <c r="J28" s="37"/>
    </row>
    <row r="29" spans="1:10" ht="30" customHeight="1">
      <c r="A29" s="41"/>
      <c r="B29" s="36">
        <f>IF('BORANG PEREKODAN'!B31="","",'BORANG PEREKODAN'!B31)</f>
        <v>17</v>
      </c>
      <c r="C29" s="34" t="str">
        <f>IF('BORANG PEREKODAN'!C31="","",'BORANG PEREKODAN'!C31)</f>
        <v/>
      </c>
      <c r="D29" s="35" t="str">
        <f>IF('BORANG PEREKODAN'!D31="","",'BORANG PEREKODAN'!D31)</f>
        <v/>
      </c>
      <c r="E29" s="34" t="str">
        <f>IF('BORANG PEREKODAN'!E31="","",'BORANG PEREKODAN'!E31)</f>
        <v/>
      </c>
      <c r="F29" s="37"/>
      <c r="G29" s="17"/>
      <c r="H29" s="17"/>
      <c r="I29" s="37"/>
      <c r="J29" s="37"/>
    </row>
    <row r="30" spans="1:10" ht="30" customHeight="1">
      <c r="A30" s="41"/>
      <c r="B30" s="36">
        <f>IF('BORANG PEREKODAN'!B32="","",'BORANG PEREKODAN'!B32)</f>
        <v>18</v>
      </c>
      <c r="C30" s="34" t="str">
        <f>IF('BORANG PEREKODAN'!C32="","",'BORANG PEREKODAN'!C32)</f>
        <v/>
      </c>
      <c r="D30" s="35" t="str">
        <f>IF('BORANG PEREKODAN'!D32="","",'BORANG PEREKODAN'!D32)</f>
        <v/>
      </c>
      <c r="E30" s="34" t="str">
        <f>IF('BORANG PEREKODAN'!E32="","",'BORANG PEREKODAN'!E32)</f>
        <v/>
      </c>
      <c r="F30" s="37"/>
      <c r="G30" s="17"/>
      <c r="H30" s="17"/>
      <c r="I30" s="37"/>
      <c r="J30" s="37"/>
    </row>
    <row r="31" spans="1:10" ht="30" customHeight="1">
      <c r="A31" s="41"/>
      <c r="B31" s="36">
        <f>IF('BORANG PEREKODAN'!B33="","",'BORANG PEREKODAN'!B33)</f>
        <v>19</v>
      </c>
      <c r="C31" s="34" t="str">
        <f>IF('BORANG PEREKODAN'!C33="","",'BORANG PEREKODAN'!C33)</f>
        <v/>
      </c>
      <c r="D31" s="35" t="str">
        <f>IF('BORANG PEREKODAN'!D33="","",'BORANG PEREKODAN'!D33)</f>
        <v/>
      </c>
      <c r="E31" s="34" t="str">
        <f>IF('BORANG PEREKODAN'!E33="","",'BORANG PEREKODAN'!E33)</f>
        <v/>
      </c>
      <c r="F31" s="37"/>
      <c r="G31" s="17"/>
      <c r="H31" s="17"/>
      <c r="I31" s="37"/>
      <c r="J31" s="37"/>
    </row>
    <row r="32" spans="1:10" ht="30" customHeight="1">
      <c r="A32" s="41"/>
      <c r="B32" s="36">
        <f>IF('BORANG PEREKODAN'!B34="","",'BORANG PEREKODAN'!B34)</f>
        <v>20</v>
      </c>
      <c r="C32" s="34" t="str">
        <f>IF('BORANG PEREKODAN'!C34="","",'BORANG PEREKODAN'!C34)</f>
        <v/>
      </c>
      <c r="D32" s="35" t="str">
        <f>IF('BORANG PEREKODAN'!D34="","",'BORANG PEREKODAN'!D34)</f>
        <v/>
      </c>
      <c r="E32" s="34" t="str">
        <f>IF('BORANG PEREKODAN'!E34="","",'BORANG PEREKODAN'!E34)</f>
        <v/>
      </c>
      <c r="F32" s="37"/>
      <c r="G32" s="17"/>
      <c r="H32" s="17"/>
      <c r="I32" s="37"/>
      <c r="J32" s="37"/>
    </row>
    <row r="33" spans="1:10" ht="30" customHeight="1">
      <c r="A33" s="41"/>
      <c r="B33" s="36">
        <f>IF('BORANG PEREKODAN'!B35="","",'BORANG PEREKODAN'!B35)</f>
        <v>21</v>
      </c>
      <c r="C33" s="34" t="str">
        <f>IF('BORANG PEREKODAN'!C35="","",'BORANG PEREKODAN'!C35)</f>
        <v/>
      </c>
      <c r="D33" s="35" t="str">
        <f>IF('BORANG PEREKODAN'!D35="","",'BORANG PEREKODAN'!D35)</f>
        <v/>
      </c>
      <c r="E33" s="34" t="str">
        <f>IF('BORANG PEREKODAN'!E35="","",'BORANG PEREKODAN'!E35)</f>
        <v/>
      </c>
      <c r="F33" s="37"/>
      <c r="G33" s="17"/>
      <c r="H33" s="17"/>
      <c r="I33" s="37"/>
      <c r="J33" s="37"/>
    </row>
    <row r="34" spans="1:10" ht="30" customHeight="1">
      <c r="A34" s="41"/>
      <c r="B34" s="36">
        <f>IF('BORANG PEREKODAN'!B36="","",'BORANG PEREKODAN'!B36)</f>
        <v>22</v>
      </c>
      <c r="C34" s="34" t="str">
        <f>IF('BORANG PEREKODAN'!C36="","",'BORANG PEREKODAN'!C36)</f>
        <v/>
      </c>
      <c r="D34" s="35" t="str">
        <f>IF('BORANG PEREKODAN'!D36="","",'BORANG PEREKODAN'!D36)</f>
        <v/>
      </c>
      <c r="E34" s="34" t="str">
        <f>IF('BORANG PEREKODAN'!E36="","",'BORANG PEREKODAN'!E36)</f>
        <v/>
      </c>
      <c r="F34" s="37"/>
      <c r="G34" s="17"/>
      <c r="H34" s="17"/>
      <c r="I34" s="37"/>
      <c r="J34" s="37"/>
    </row>
    <row r="35" spans="1:10" ht="30" customHeight="1">
      <c r="A35" s="41"/>
      <c r="B35" s="36">
        <f>IF('BORANG PEREKODAN'!B37="","",'BORANG PEREKODAN'!B37)</f>
        <v>23</v>
      </c>
      <c r="C35" s="34" t="str">
        <f>IF('BORANG PEREKODAN'!C37="","",'BORANG PEREKODAN'!C37)</f>
        <v/>
      </c>
      <c r="D35" s="35" t="str">
        <f>IF('BORANG PEREKODAN'!D37="","",'BORANG PEREKODAN'!D37)</f>
        <v/>
      </c>
      <c r="E35" s="34" t="str">
        <f>IF('BORANG PEREKODAN'!E37="","",'BORANG PEREKODAN'!E37)</f>
        <v/>
      </c>
      <c r="F35" s="37"/>
      <c r="G35" s="17"/>
      <c r="H35" s="17"/>
      <c r="I35" s="37"/>
      <c r="J35" s="37"/>
    </row>
    <row r="36" spans="1:10" ht="30" customHeight="1">
      <c r="A36" s="41"/>
      <c r="B36" s="36">
        <f>IF('BORANG PEREKODAN'!B38="","",'BORANG PEREKODAN'!B38)</f>
        <v>24</v>
      </c>
      <c r="C36" s="34" t="str">
        <f>IF('BORANG PEREKODAN'!C38="","",'BORANG PEREKODAN'!C38)</f>
        <v/>
      </c>
      <c r="D36" s="35" t="str">
        <f>IF('BORANG PEREKODAN'!D38="","",'BORANG PEREKODAN'!D38)</f>
        <v/>
      </c>
      <c r="E36" s="34" t="str">
        <f>IF('BORANG PEREKODAN'!E38="","",'BORANG PEREKODAN'!E38)</f>
        <v/>
      </c>
      <c r="F36" s="37"/>
      <c r="G36" s="17"/>
      <c r="H36" s="17"/>
      <c r="I36" s="37"/>
      <c r="J36" s="37"/>
    </row>
    <row r="37" spans="1:10" ht="30" customHeight="1">
      <c r="A37" s="41"/>
      <c r="B37" s="36">
        <f>IF('BORANG PEREKODAN'!B39="","",'BORANG PEREKODAN'!B39)</f>
        <v>25</v>
      </c>
      <c r="C37" s="34" t="str">
        <f>IF('BORANG PEREKODAN'!C39="","",'BORANG PEREKODAN'!C39)</f>
        <v/>
      </c>
      <c r="D37" s="35" t="str">
        <f>IF('BORANG PEREKODAN'!D39="","",'BORANG PEREKODAN'!D39)</f>
        <v/>
      </c>
      <c r="E37" s="34" t="str">
        <f>IF('BORANG PEREKODAN'!E39="","",'BORANG PEREKODAN'!E39)</f>
        <v/>
      </c>
      <c r="F37" s="37"/>
      <c r="G37" s="17"/>
      <c r="H37" s="17"/>
      <c r="I37" s="37"/>
      <c r="J37" s="37"/>
    </row>
    <row r="38" spans="1:10" ht="30" customHeight="1">
      <c r="A38" s="41"/>
      <c r="B38" s="36">
        <f>IF('BORANG PEREKODAN'!B40="","",'BORANG PEREKODAN'!B40)</f>
        <v>26</v>
      </c>
      <c r="C38" s="34" t="str">
        <f>IF('BORANG PEREKODAN'!C40="","",'BORANG PEREKODAN'!C40)</f>
        <v/>
      </c>
      <c r="D38" s="35" t="str">
        <f>IF('BORANG PEREKODAN'!D40="","",'BORANG PEREKODAN'!D40)</f>
        <v/>
      </c>
      <c r="E38" s="34" t="str">
        <f>IF('BORANG PEREKODAN'!E40="","",'BORANG PEREKODAN'!E40)</f>
        <v/>
      </c>
      <c r="F38" s="37"/>
      <c r="G38" s="17"/>
      <c r="H38" s="17"/>
      <c r="I38" s="37"/>
      <c r="J38" s="37"/>
    </row>
    <row r="39" spans="1:10" ht="30" customHeight="1">
      <c r="A39" s="41"/>
      <c r="B39" s="36">
        <f>IF('BORANG PEREKODAN'!B41="","",'BORANG PEREKODAN'!B41)</f>
        <v>27</v>
      </c>
      <c r="C39" s="34" t="str">
        <f>IF('BORANG PEREKODAN'!C41="","",'BORANG PEREKODAN'!C41)</f>
        <v/>
      </c>
      <c r="D39" s="35" t="str">
        <f>IF('BORANG PEREKODAN'!D41="","",'BORANG PEREKODAN'!D41)</f>
        <v/>
      </c>
      <c r="E39" s="34" t="str">
        <f>IF('BORANG PEREKODAN'!E41="","",'BORANG PEREKODAN'!E41)</f>
        <v/>
      </c>
      <c r="F39" s="37"/>
      <c r="G39" s="17"/>
      <c r="H39" s="17"/>
      <c r="I39" s="37"/>
      <c r="J39" s="37"/>
    </row>
    <row r="40" spans="1:10" ht="30" customHeight="1">
      <c r="A40" s="41"/>
      <c r="B40" s="36">
        <f>IF('BORANG PEREKODAN'!B42="","",'BORANG PEREKODAN'!B42)</f>
        <v>28</v>
      </c>
      <c r="C40" s="34" t="str">
        <f>IF('BORANG PEREKODAN'!C42="","",'BORANG PEREKODAN'!C42)</f>
        <v/>
      </c>
      <c r="D40" s="35" t="str">
        <f>IF('BORANG PEREKODAN'!D42="","",'BORANG PEREKODAN'!D42)</f>
        <v/>
      </c>
      <c r="E40" s="34" t="str">
        <f>IF('BORANG PEREKODAN'!E42="","",'BORANG PEREKODAN'!E42)</f>
        <v/>
      </c>
      <c r="F40" s="37"/>
      <c r="G40" s="17"/>
      <c r="H40" s="17"/>
      <c r="I40" s="37"/>
      <c r="J40" s="37"/>
    </row>
    <row r="41" spans="1:10" ht="30" customHeight="1">
      <c r="A41" s="41"/>
      <c r="B41" s="36">
        <f>IF('BORANG PEREKODAN'!B43="","",'BORANG PEREKODAN'!B43)</f>
        <v>29</v>
      </c>
      <c r="C41" s="34" t="str">
        <f>IF('BORANG PEREKODAN'!C43="","",'BORANG PEREKODAN'!C43)</f>
        <v/>
      </c>
      <c r="D41" s="35" t="str">
        <f>IF('BORANG PEREKODAN'!D43="","",'BORANG PEREKODAN'!D43)</f>
        <v/>
      </c>
      <c r="E41" s="34" t="str">
        <f>IF('BORANG PEREKODAN'!E43="","",'BORANG PEREKODAN'!E43)</f>
        <v/>
      </c>
      <c r="F41" s="37"/>
      <c r="G41" s="17"/>
      <c r="H41" s="17"/>
      <c r="I41" s="37"/>
      <c r="J41" s="37"/>
    </row>
    <row r="42" spans="1:10" ht="30" customHeight="1">
      <c r="A42" s="41"/>
      <c r="B42" s="36">
        <f>IF('BORANG PEREKODAN'!B44="","",'BORANG PEREKODAN'!B44)</f>
        <v>30</v>
      </c>
      <c r="C42" s="34" t="str">
        <f>IF('BORANG PEREKODAN'!C44="","",'BORANG PEREKODAN'!C44)</f>
        <v/>
      </c>
      <c r="D42" s="35" t="str">
        <f>IF('BORANG PEREKODAN'!D44="","",'BORANG PEREKODAN'!D44)</f>
        <v/>
      </c>
      <c r="E42" s="34" t="str">
        <f>IF('BORANG PEREKODAN'!E44="","",'BORANG PEREKODAN'!E44)</f>
        <v/>
      </c>
      <c r="F42" s="37"/>
      <c r="G42" s="17"/>
      <c r="H42" s="17"/>
      <c r="I42" s="37"/>
      <c r="J42" s="37"/>
    </row>
    <row r="43" spans="1:10" ht="30" customHeight="1">
      <c r="A43" s="41"/>
      <c r="B43" s="36">
        <f>IF('BORANG PEREKODAN'!B45="","",'BORANG PEREKODAN'!B45)</f>
        <v>31</v>
      </c>
      <c r="C43" s="34" t="str">
        <f>IF('BORANG PEREKODAN'!C45="","",'BORANG PEREKODAN'!C45)</f>
        <v/>
      </c>
      <c r="D43" s="35" t="str">
        <f>IF('BORANG PEREKODAN'!D45="","",'BORANG PEREKODAN'!D45)</f>
        <v/>
      </c>
      <c r="E43" s="34" t="str">
        <f>IF('BORANG PEREKODAN'!E45="","",'BORANG PEREKODAN'!E45)</f>
        <v/>
      </c>
      <c r="F43" s="37"/>
      <c r="G43" s="17"/>
      <c r="H43" s="17"/>
      <c r="I43" s="37"/>
      <c r="J43" s="37"/>
    </row>
    <row r="44" spans="1:10" ht="30" customHeight="1">
      <c r="A44" s="41"/>
      <c r="B44" s="36">
        <f>IF('BORANG PEREKODAN'!B46="","",'BORANG PEREKODAN'!B46)</f>
        <v>32</v>
      </c>
      <c r="C44" s="34" t="str">
        <f>IF('BORANG PEREKODAN'!C46="","",'BORANG PEREKODAN'!C46)</f>
        <v/>
      </c>
      <c r="D44" s="35" t="str">
        <f>IF('BORANG PEREKODAN'!D46="","",'BORANG PEREKODAN'!D46)</f>
        <v/>
      </c>
      <c r="E44" s="34" t="str">
        <f>IF('BORANG PEREKODAN'!E46="","",'BORANG PEREKODAN'!E46)</f>
        <v/>
      </c>
      <c r="F44" s="37"/>
      <c r="G44" s="17"/>
      <c r="H44" s="17"/>
      <c r="I44" s="37"/>
      <c r="J44" s="37"/>
    </row>
    <row r="45" spans="1:10" ht="30" customHeight="1">
      <c r="A45" s="41"/>
      <c r="B45" s="36">
        <f>IF('BORANG PEREKODAN'!B47="","",'BORANG PEREKODAN'!B47)</f>
        <v>33</v>
      </c>
      <c r="C45" s="34" t="str">
        <f>IF('BORANG PEREKODAN'!C47="","",'BORANG PEREKODAN'!C47)</f>
        <v/>
      </c>
      <c r="D45" s="35" t="str">
        <f>IF('BORANG PEREKODAN'!D47="","",'BORANG PEREKODAN'!D47)</f>
        <v/>
      </c>
      <c r="E45" s="34" t="str">
        <f>IF('BORANG PEREKODAN'!E47="","",'BORANG PEREKODAN'!E47)</f>
        <v/>
      </c>
      <c r="F45" s="37"/>
      <c r="G45" s="17"/>
      <c r="H45" s="17"/>
      <c r="I45" s="37"/>
      <c r="J45" s="37"/>
    </row>
    <row r="46" spans="1:10" ht="30" customHeight="1">
      <c r="A46" s="41"/>
      <c r="B46" s="36">
        <f>IF('BORANG PEREKODAN'!B48="","",'BORANG PEREKODAN'!B48)</f>
        <v>34</v>
      </c>
      <c r="C46" s="34" t="str">
        <f>IF('BORANG PEREKODAN'!C48="","",'BORANG PEREKODAN'!C48)</f>
        <v/>
      </c>
      <c r="D46" s="35" t="str">
        <f>IF('BORANG PEREKODAN'!D48="","",'BORANG PEREKODAN'!D48)</f>
        <v/>
      </c>
      <c r="E46" s="34" t="str">
        <f>IF('BORANG PEREKODAN'!E48="","",'BORANG PEREKODAN'!E48)</f>
        <v/>
      </c>
      <c r="F46" s="37"/>
      <c r="G46" s="17"/>
      <c r="H46" s="17"/>
      <c r="I46" s="37"/>
      <c r="J46" s="37"/>
    </row>
    <row r="47" spans="1:10" ht="30" customHeight="1">
      <c r="A47" s="41"/>
      <c r="B47" s="36">
        <f>IF('BORANG PEREKODAN'!B49="","",'BORANG PEREKODAN'!B49)</f>
        <v>35</v>
      </c>
      <c r="C47" s="34" t="str">
        <f>IF('BORANG PEREKODAN'!C49="","",'BORANG PEREKODAN'!C49)</f>
        <v/>
      </c>
      <c r="D47" s="35" t="str">
        <f>IF('BORANG PEREKODAN'!D49="","",'BORANG PEREKODAN'!D49)</f>
        <v/>
      </c>
      <c r="E47" s="34" t="str">
        <f>IF('BORANG PEREKODAN'!E49="","",'BORANG PEREKODAN'!E49)</f>
        <v/>
      </c>
      <c r="F47" s="37"/>
      <c r="G47" s="17"/>
      <c r="H47" s="17"/>
      <c r="I47" s="37"/>
      <c r="J47" s="37"/>
    </row>
    <row r="48" spans="1:10" ht="30" customHeight="1">
      <c r="A48" s="41"/>
      <c r="B48" s="36">
        <f>IF('BORANG PEREKODAN'!B50="","",'BORANG PEREKODAN'!B50)</f>
        <v>36</v>
      </c>
      <c r="C48" s="34" t="str">
        <f>IF('BORANG PEREKODAN'!C50="","",'BORANG PEREKODAN'!C50)</f>
        <v/>
      </c>
      <c r="D48" s="35" t="str">
        <f>IF('BORANG PEREKODAN'!D50="","",'BORANG PEREKODAN'!D50)</f>
        <v/>
      </c>
      <c r="E48" s="34" t="str">
        <f>IF('BORANG PEREKODAN'!E50="","",'BORANG PEREKODAN'!E50)</f>
        <v/>
      </c>
      <c r="F48" s="37"/>
      <c r="G48" s="17"/>
      <c r="H48" s="17"/>
      <c r="I48" s="37"/>
      <c r="J48" s="37"/>
    </row>
    <row r="49" spans="1:10" ht="30" customHeight="1">
      <c r="A49" s="41"/>
      <c r="B49" s="36">
        <f>IF('BORANG PEREKODAN'!B51="","",'BORANG PEREKODAN'!B51)</f>
        <v>37</v>
      </c>
      <c r="C49" s="34" t="str">
        <f>IF('BORANG PEREKODAN'!C51="","",'BORANG PEREKODAN'!C51)</f>
        <v/>
      </c>
      <c r="D49" s="35" t="str">
        <f>IF('BORANG PEREKODAN'!D51="","",'BORANG PEREKODAN'!D51)</f>
        <v/>
      </c>
      <c r="E49" s="34" t="str">
        <f>IF('BORANG PEREKODAN'!E51="","",'BORANG PEREKODAN'!E51)</f>
        <v/>
      </c>
      <c r="F49" s="37"/>
      <c r="G49" s="17"/>
      <c r="H49" s="17"/>
      <c r="I49" s="37"/>
      <c r="J49" s="37"/>
    </row>
    <row r="50" spans="1:10" ht="30" customHeight="1">
      <c r="A50" s="41"/>
      <c r="B50" s="36">
        <f>IF('BORANG PEREKODAN'!B52="","",'BORANG PEREKODAN'!B52)</f>
        <v>38</v>
      </c>
      <c r="C50" s="34" t="str">
        <f>IF('BORANG PEREKODAN'!C52="","",'BORANG PEREKODAN'!C52)</f>
        <v/>
      </c>
      <c r="D50" s="35" t="str">
        <f>IF('BORANG PEREKODAN'!D52="","",'BORANG PEREKODAN'!D52)</f>
        <v/>
      </c>
      <c r="E50" s="34" t="str">
        <f>IF('BORANG PEREKODAN'!E52="","",'BORANG PEREKODAN'!E52)</f>
        <v/>
      </c>
      <c r="F50" s="37"/>
      <c r="G50" s="17"/>
      <c r="H50" s="17"/>
      <c r="I50" s="37"/>
      <c r="J50" s="37"/>
    </row>
    <row r="51" spans="1:10" ht="30" customHeight="1">
      <c r="A51" s="41"/>
      <c r="B51" s="36">
        <f>IF('BORANG PEREKODAN'!B53="","",'BORANG PEREKODAN'!B53)</f>
        <v>39</v>
      </c>
      <c r="C51" s="34" t="str">
        <f>IF('BORANG PEREKODAN'!C53="","",'BORANG PEREKODAN'!C53)</f>
        <v/>
      </c>
      <c r="D51" s="35" t="str">
        <f>IF('BORANG PEREKODAN'!D53="","",'BORANG PEREKODAN'!D53)</f>
        <v/>
      </c>
      <c r="E51" s="34" t="str">
        <f>IF('BORANG PEREKODAN'!E53="","",'BORANG PEREKODAN'!E53)</f>
        <v/>
      </c>
      <c r="F51" s="37"/>
      <c r="G51" s="17"/>
      <c r="H51" s="17"/>
      <c r="I51" s="37"/>
      <c r="J51" s="37"/>
    </row>
    <row r="52" spans="1:10" ht="30" customHeight="1">
      <c r="A52" s="41"/>
      <c r="B52" s="36">
        <f>IF('BORANG PEREKODAN'!B54="","",'BORANG PEREKODAN'!B54)</f>
        <v>40</v>
      </c>
      <c r="C52" s="34" t="str">
        <f>IF('BORANG PEREKODAN'!C54="","",'BORANG PEREKODAN'!C54)</f>
        <v/>
      </c>
      <c r="D52" s="35" t="str">
        <f>IF('BORANG PEREKODAN'!D54="","",'BORANG PEREKODAN'!D54)</f>
        <v/>
      </c>
      <c r="E52" s="34" t="str">
        <f>IF('BORANG PEREKODAN'!E54="","",'BORANG PEREKODAN'!E54)</f>
        <v/>
      </c>
      <c r="F52" s="37"/>
      <c r="G52" s="17"/>
      <c r="H52" s="17"/>
      <c r="I52" s="37"/>
      <c r="J52" s="37"/>
    </row>
    <row r="53" spans="1:10" ht="30" customHeight="1">
      <c r="A53" s="41"/>
      <c r="B53" s="36">
        <f>IF('BORANG PEREKODAN'!B55="","",'BORANG PEREKODAN'!B55)</f>
        <v>41</v>
      </c>
      <c r="C53" s="34" t="str">
        <f>IF('BORANG PEREKODAN'!C55="","",'BORANG PEREKODAN'!C55)</f>
        <v/>
      </c>
      <c r="D53" s="35" t="str">
        <f>IF('BORANG PEREKODAN'!D55="","",'BORANG PEREKODAN'!D55)</f>
        <v/>
      </c>
      <c r="E53" s="34" t="str">
        <f>IF('BORANG PEREKODAN'!E55="","",'BORANG PEREKODAN'!E55)</f>
        <v/>
      </c>
      <c r="F53" s="37"/>
      <c r="G53" s="17"/>
      <c r="H53" s="17"/>
      <c r="I53" s="37"/>
      <c r="J53" s="37"/>
    </row>
    <row r="54" spans="1:10" ht="30" customHeight="1">
      <c r="A54" s="41"/>
      <c r="B54" s="36">
        <f>IF('BORANG PEREKODAN'!B56="","",'BORANG PEREKODAN'!B56)</f>
        <v>42</v>
      </c>
      <c r="C54" s="34" t="str">
        <f>IF('BORANG PEREKODAN'!C56="","",'BORANG PEREKODAN'!C56)</f>
        <v/>
      </c>
      <c r="D54" s="35" t="str">
        <f>IF('BORANG PEREKODAN'!D56="","",'BORANG PEREKODAN'!D56)</f>
        <v/>
      </c>
      <c r="E54" s="34" t="str">
        <f>IF('BORANG PEREKODAN'!E56="","",'BORANG PEREKODAN'!E56)</f>
        <v/>
      </c>
      <c r="F54" s="37"/>
      <c r="G54" s="17"/>
      <c r="H54" s="17"/>
      <c r="I54" s="37"/>
      <c r="J54" s="37"/>
    </row>
    <row r="55" spans="1:10" ht="30" customHeight="1">
      <c r="A55" s="41"/>
      <c r="B55" s="36">
        <f>IF('BORANG PEREKODAN'!B57="","",'BORANG PEREKODAN'!B57)</f>
        <v>43</v>
      </c>
      <c r="C55" s="34" t="str">
        <f>IF('BORANG PEREKODAN'!C57="","",'BORANG PEREKODAN'!C57)</f>
        <v/>
      </c>
      <c r="D55" s="35" t="str">
        <f>IF('BORANG PEREKODAN'!D57="","",'BORANG PEREKODAN'!D57)</f>
        <v/>
      </c>
      <c r="E55" s="34" t="str">
        <f>IF('BORANG PEREKODAN'!E57="","",'BORANG PEREKODAN'!E57)</f>
        <v/>
      </c>
      <c r="F55" s="37"/>
      <c r="G55" s="17"/>
      <c r="H55" s="17"/>
      <c r="I55" s="37"/>
      <c r="J55" s="37"/>
    </row>
    <row r="56" spans="1:10" ht="30" customHeight="1">
      <c r="A56" s="41"/>
      <c r="B56" s="36">
        <f>IF('BORANG PEREKODAN'!B58="","",'BORANG PEREKODAN'!B58)</f>
        <v>44</v>
      </c>
      <c r="C56" s="34" t="str">
        <f>IF('BORANG PEREKODAN'!C58="","",'BORANG PEREKODAN'!C58)</f>
        <v/>
      </c>
      <c r="D56" s="35" t="str">
        <f>IF('BORANG PEREKODAN'!D58="","",'BORANG PEREKODAN'!D58)</f>
        <v/>
      </c>
      <c r="E56" s="34" t="str">
        <f>IF('BORANG PEREKODAN'!E58="","",'BORANG PEREKODAN'!E58)</f>
        <v/>
      </c>
      <c r="F56" s="37"/>
      <c r="G56" s="17"/>
      <c r="H56" s="17"/>
      <c r="I56" s="37"/>
      <c r="J56" s="37"/>
    </row>
    <row r="57" spans="1:10" ht="30" customHeight="1">
      <c r="A57" s="41"/>
      <c r="B57" s="36">
        <f>IF('BORANG PEREKODAN'!B59="","",'BORANG PEREKODAN'!B59)</f>
        <v>45</v>
      </c>
      <c r="C57" s="34" t="str">
        <f>IF('BORANG PEREKODAN'!C59="","",'BORANG PEREKODAN'!C59)</f>
        <v/>
      </c>
      <c r="D57" s="35" t="str">
        <f>IF('BORANG PEREKODAN'!D59="","",'BORANG PEREKODAN'!D59)</f>
        <v/>
      </c>
      <c r="E57" s="34" t="str">
        <f>IF('BORANG PEREKODAN'!E59="","",'BORANG PEREKODAN'!E59)</f>
        <v/>
      </c>
      <c r="F57" s="37"/>
      <c r="G57" s="17"/>
      <c r="H57" s="17"/>
      <c r="I57" s="37"/>
      <c r="J57" s="37"/>
    </row>
    <row r="58" spans="1:10" ht="30" customHeight="1">
      <c r="A58" s="42"/>
      <c r="B58" s="36">
        <f>IF('BORANG PEREKODAN'!B60="","",'BORANG PEREKODAN'!B60)</f>
        <v>46</v>
      </c>
      <c r="C58" s="34" t="str">
        <f>IF('BORANG PEREKODAN'!C60="","",'BORANG PEREKODAN'!C60)</f>
        <v/>
      </c>
      <c r="D58" s="35" t="str">
        <f>IF('BORANG PEREKODAN'!D60="","",'BORANG PEREKODAN'!D60)</f>
        <v/>
      </c>
      <c r="E58" s="34" t="str">
        <f>IF('BORANG PEREKODAN'!E60="","",'BORANG PEREKODAN'!E60)</f>
        <v/>
      </c>
      <c r="F58" s="37"/>
      <c r="G58" s="17"/>
      <c r="H58" s="17"/>
      <c r="I58" s="37"/>
      <c r="J58" s="37"/>
    </row>
    <row r="59" spans="1:10" ht="30" customHeight="1">
      <c r="A59" s="42"/>
      <c r="B59" s="36">
        <f>IF('BORANG PEREKODAN'!B61="","",'BORANG PEREKODAN'!B61)</f>
        <v>47</v>
      </c>
      <c r="C59" s="34" t="str">
        <f>IF('BORANG PEREKODAN'!C61="","",'BORANG PEREKODAN'!C61)</f>
        <v/>
      </c>
      <c r="D59" s="35" t="str">
        <f>IF('BORANG PEREKODAN'!D61="","",'BORANG PEREKODAN'!D61)</f>
        <v/>
      </c>
      <c r="E59" s="34" t="str">
        <f>IF('BORANG PEREKODAN'!E61="","",'BORANG PEREKODAN'!E61)</f>
        <v/>
      </c>
      <c r="F59" s="37"/>
      <c r="G59" s="17"/>
      <c r="H59" s="17"/>
      <c r="I59" s="37"/>
      <c r="J59" s="37"/>
    </row>
    <row r="60" spans="1:10" ht="25.5" customHeight="1">
      <c r="B60" s="36">
        <f>IF('BORANG PEREKODAN'!B62="","",'BORANG PEREKODAN'!B62)</f>
        <v>48</v>
      </c>
      <c r="C60" s="34" t="str">
        <f>IF('BORANG PEREKODAN'!C62="","",'BORANG PEREKODAN'!C62)</f>
        <v/>
      </c>
      <c r="D60" s="35" t="str">
        <f>IF('BORANG PEREKODAN'!D62="","",'BORANG PEREKODAN'!D62)</f>
        <v/>
      </c>
      <c r="E60" s="34" t="str">
        <f>IF('BORANG PEREKODAN'!E62="","",'BORANG PEREKODAN'!E62)</f>
        <v/>
      </c>
      <c r="F60" s="37"/>
      <c r="G60" s="17"/>
      <c r="H60" s="17"/>
      <c r="I60" s="37"/>
      <c r="J60" s="37"/>
    </row>
    <row r="61" spans="1:10" ht="26.25" customHeight="1">
      <c r="B61" s="36">
        <f>IF('BORANG PEREKODAN'!B63="","",'BORANG PEREKODAN'!B63)</f>
        <v>49</v>
      </c>
      <c r="C61" s="34" t="str">
        <f>IF('BORANG PEREKODAN'!C63="","",'BORANG PEREKODAN'!C63)</f>
        <v/>
      </c>
      <c r="D61" s="35" t="str">
        <f>IF('BORANG PEREKODAN'!D63="","",'BORANG PEREKODAN'!D63)</f>
        <v/>
      </c>
      <c r="E61" s="34" t="str">
        <f>IF('BORANG PEREKODAN'!E63="","",'BORANG PEREKODAN'!E63)</f>
        <v/>
      </c>
      <c r="F61" s="37"/>
      <c r="G61" s="17"/>
      <c r="H61" s="17"/>
      <c r="I61" s="37"/>
      <c r="J61" s="37"/>
    </row>
    <row r="62" spans="1:10" ht="26.25" customHeight="1" thickBot="1">
      <c r="B62" s="38">
        <f>IF('BORANG PEREKODAN'!B64="","",'BORANG PEREKODAN'!B64)</f>
        <v>50</v>
      </c>
      <c r="C62" s="39" t="str">
        <f>IF('BORANG PEREKODAN'!C64="","",'BORANG PEREKODAN'!C64)</f>
        <v/>
      </c>
      <c r="D62" s="40" t="str">
        <f>IF('BORANG PEREKODAN'!D64="","",'BORANG PEREKODAN'!D64)</f>
        <v/>
      </c>
      <c r="E62" s="39" t="str">
        <f>IF('BORANG PEREKODAN'!E64="","",'BORANG PEREKODAN'!E64)</f>
        <v/>
      </c>
      <c r="F62" s="75"/>
      <c r="G62" s="76"/>
      <c r="H62" s="76"/>
      <c r="I62" s="75"/>
      <c r="J62" s="75"/>
    </row>
    <row r="63" spans="1:10">
      <c r="B63" s="4"/>
      <c r="C63" s="4"/>
      <c r="D63" s="4"/>
      <c r="E63" s="4"/>
      <c r="F63" s="4"/>
      <c r="G63" s="4"/>
      <c r="H63" s="4"/>
      <c r="I63" s="4"/>
    </row>
    <row r="64" spans="1:10">
      <c r="B64" s="4"/>
      <c r="C64" s="4"/>
      <c r="D64" s="4"/>
      <c r="E64" s="4"/>
      <c r="F64" s="4"/>
      <c r="G64" s="4"/>
      <c r="H64" s="4"/>
      <c r="I64" s="4"/>
    </row>
  </sheetData>
  <mergeCells count="7">
    <mergeCell ref="A1:J1"/>
    <mergeCell ref="B11:B12"/>
    <mergeCell ref="C11:C12"/>
    <mergeCell ref="D11:D12"/>
    <mergeCell ref="E11:E12"/>
    <mergeCell ref="F11:F12"/>
    <mergeCell ref="G11:J11"/>
  </mergeCells>
  <phoneticPr fontId="6" type="noConversion"/>
  <dataValidations count="2">
    <dataValidation type="list" allowBlank="1" showInputMessage="1" showErrorMessage="1" error="Pilih Band Penguasaan Murid" sqref="G13:J62">
      <formula1>$R$3:$R$8</formula1>
    </dataValidation>
    <dataValidation type="list" allowBlank="1" showInputMessage="1" showErrorMessage="1" error="Pilih Gred Pencapaian Murid" sqref="F13:F62">
      <formula1>$S$3:$S$8</formula1>
    </dataValidation>
  </dataValidations>
  <pageMargins left="0.38" right="0.28000000000000003" top="0.74803149606299202" bottom="0.74803149606299202" header="0.31496062992126" footer="0.31496062992126"/>
  <pageSetup paperSize="9" scale="35" orientation="portrait" horizontalDpi="4294967293" verticalDpi="4294967293" r:id="rId1"/>
</worksheet>
</file>

<file path=xl/worksheets/sheet8.xml><?xml version="1.0" encoding="utf-8"?>
<worksheet xmlns="http://schemas.openxmlformats.org/spreadsheetml/2006/main" xmlns:r="http://schemas.openxmlformats.org/officeDocument/2006/relationships">
  <sheetPr codeName="Sheet22">
    <tabColor rgb="FFFFFF00"/>
  </sheetPr>
  <dimension ref="A1:S64"/>
  <sheetViews>
    <sheetView showGridLines="0" showRowColHeaders="0" view="pageBreakPreview" zoomScaleNormal="60" zoomScaleSheetLayoutView="100" workbookViewId="0">
      <selection activeCell="D4" sqref="D4"/>
    </sheetView>
  </sheetViews>
  <sheetFormatPr defaultColWidth="9.125" defaultRowHeight="14.25"/>
  <cols>
    <col min="1" max="1" width="9.125" style="43"/>
    <col min="2" max="2" width="6.75" style="1" customWidth="1"/>
    <col min="3" max="3" width="26" style="2" customWidth="1"/>
    <col min="4" max="4" width="51.75" style="1" customWidth="1"/>
    <col min="5" max="5" width="5.375" style="1" bestFit="1" customWidth="1"/>
    <col min="6" max="6" width="16.25" style="1" customWidth="1"/>
    <col min="7" max="7" width="14.625" style="1" customWidth="1"/>
    <col min="8" max="8" width="16.75" style="1" customWidth="1"/>
    <col min="9" max="9" width="20" style="1" customWidth="1"/>
    <col min="10" max="10" width="30" style="43" hidden="1" customWidth="1"/>
    <col min="11" max="17" width="9.125" style="1"/>
    <col min="18" max="18" width="9.125" style="1" hidden="1" customWidth="1"/>
    <col min="19" max="19" width="0" style="1" hidden="1" customWidth="1"/>
    <col min="20" max="16384" width="9.125" style="1"/>
  </cols>
  <sheetData>
    <row r="1" spans="1:19" s="45" customFormat="1" ht="20.25" customHeight="1">
      <c r="A1" s="192" t="s">
        <v>34</v>
      </c>
      <c r="B1" s="192"/>
      <c r="C1" s="192"/>
      <c r="D1" s="192"/>
      <c r="E1" s="192"/>
      <c r="F1" s="192"/>
      <c r="G1" s="192"/>
      <c r="H1" s="192"/>
      <c r="I1" s="192"/>
      <c r="J1" s="192"/>
    </row>
    <row r="2" spans="1:19" s="45" customFormat="1" ht="20.25" customHeight="1">
      <c r="A2" s="41"/>
      <c r="B2" s="61" t="s">
        <v>9</v>
      </c>
      <c r="C2" s="44"/>
      <c r="D2" s="15">
        <f>'BORANG PEREKODAN'!D2</f>
        <v>2017</v>
      </c>
      <c r="E2" s="44"/>
      <c r="F2" s="44"/>
      <c r="G2" s="44"/>
      <c r="H2" s="44"/>
      <c r="I2" s="44"/>
      <c r="J2" s="43"/>
    </row>
    <row r="3" spans="1:19" s="43" customFormat="1" ht="20.25" customHeight="1">
      <c r="A3" s="41"/>
      <c r="B3" s="61" t="s">
        <v>10</v>
      </c>
      <c r="C3" s="44"/>
      <c r="D3" s="16" t="str">
        <f>'BORANG PEREKODAN'!D3</f>
        <v>SJK(C)  FOON YEW 1</v>
      </c>
      <c r="E3" s="44"/>
      <c r="F3" s="44"/>
      <c r="G3" s="44"/>
      <c r="H3" s="44"/>
      <c r="I3" s="44"/>
      <c r="R3" s="62">
        <v>1</v>
      </c>
      <c r="S3" s="62" t="s">
        <v>19</v>
      </c>
    </row>
    <row r="4" spans="1:19" s="43" customFormat="1" ht="21" customHeight="1">
      <c r="A4" s="41"/>
      <c r="B4" s="61" t="s">
        <v>7</v>
      </c>
      <c r="C4" s="44"/>
      <c r="D4" s="16">
        <f>'BORANG PEREKODAN'!D4</f>
        <v>0</v>
      </c>
      <c r="E4" s="44"/>
      <c r="F4" s="44"/>
      <c r="G4" s="44"/>
      <c r="H4" s="44"/>
      <c r="I4" s="44"/>
      <c r="R4" s="62">
        <v>2</v>
      </c>
      <c r="S4" s="62" t="s">
        <v>20</v>
      </c>
    </row>
    <row r="5" spans="1:19" s="43" customFormat="1" ht="21" customHeight="1">
      <c r="A5" s="41"/>
      <c r="B5" s="61" t="s">
        <v>6</v>
      </c>
      <c r="C5" s="44"/>
      <c r="D5" s="16" t="s">
        <v>427</v>
      </c>
      <c r="E5" s="44"/>
      <c r="F5" s="44"/>
      <c r="G5" s="44"/>
      <c r="H5" s="44"/>
      <c r="I5" s="44"/>
      <c r="R5" s="62">
        <v>3</v>
      </c>
      <c r="S5" s="62" t="s">
        <v>21</v>
      </c>
    </row>
    <row r="6" spans="1:19" s="43" customFormat="1" ht="21" customHeight="1">
      <c r="A6" s="41"/>
      <c r="B6" s="61" t="s">
        <v>11</v>
      </c>
      <c r="C6" s="44"/>
      <c r="D6" s="16"/>
      <c r="E6" s="44"/>
      <c r="F6" s="44"/>
      <c r="G6" s="44"/>
      <c r="H6" s="44"/>
      <c r="I6" s="44"/>
      <c r="R6" s="62">
        <v>4</v>
      </c>
      <c r="S6" s="62" t="s">
        <v>22</v>
      </c>
    </row>
    <row r="7" spans="1:19" s="43" customFormat="1" ht="21" customHeight="1">
      <c r="A7" s="41"/>
      <c r="B7" s="46"/>
      <c r="C7" s="44"/>
      <c r="D7" s="44"/>
      <c r="E7" s="44"/>
      <c r="F7" s="44"/>
      <c r="G7" s="44"/>
      <c r="H7" s="44"/>
      <c r="I7" s="44"/>
      <c r="R7" s="62">
        <v>5</v>
      </c>
      <c r="S7" s="62" t="s">
        <v>23</v>
      </c>
    </row>
    <row r="8" spans="1:19" ht="21" customHeight="1">
      <c r="A8" s="41"/>
      <c r="B8" s="46"/>
      <c r="C8" s="44"/>
      <c r="D8" s="44"/>
      <c r="E8" s="44"/>
      <c r="F8" s="44"/>
      <c r="G8" s="44"/>
      <c r="H8" s="44"/>
      <c r="I8" s="44"/>
      <c r="R8" s="63" t="s">
        <v>17</v>
      </c>
      <c r="S8" s="63" t="s">
        <v>36</v>
      </c>
    </row>
    <row r="9" spans="1:19" ht="21.75" customHeight="1">
      <c r="A9" s="41"/>
      <c r="B9" s="46"/>
      <c r="C9" s="44"/>
      <c r="D9" s="44"/>
      <c r="E9" s="44"/>
      <c r="F9" s="44"/>
      <c r="G9" s="44"/>
      <c r="H9" s="44"/>
      <c r="I9" s="44"/>
    </row>
    <row r="10" spans="1:19" ht="30" customHeight="1" thickBot="1">
      <c r="A10" s="41"/>
      <c r="B10" s="43"/>
      <c r="C10" s="47"/>
      <c r="D10" s="43"/>
      <c r="E10" s="43"/>
      <c r="F10" s="44"/>
      <c r="G10" s="44"/>
      <c r="H10" s="66" t="s">
        <v>18</v>
      </c>
      <c r="I10" s="43"/>
    </row>
    <row r="11" spans="1:19" ht="30" customHeight="1" thickBot="1">
      <c r="A11" s="41"/>
      <c r="B11" s="193" t="s">
        <v>0</v>
      </c>
      <c r="C11" s="197" t="s">
        <v>14</v>
      </c>
      <c r="D11" s="195" t="s">
        <v>3</v>
      </c>
      <c r="E11" s="199" t="s">
        <v>2</v>
      </c>
      <c r="F11" s="204" t="s">
        <v>35</v>
      </c>
      <c r="G11" s="207" t="str">
        <f>'PENYATAAN DESKRIPTOR PK'!B4</f>
        <v>TAJUK/MODUL</v>
      </c>
      <c r="H11" s="208"/>
      <c r="I11" s="208"/>
      <c r="J11" s="209"/>
    </row>
    <row r="12" spans="1:19" ht="70.5" customHeight="1" thickBot="1">
      <c r="A12" s="41"/>
      <c r="B12" s="194"/>
      <c r="C12" s="198"/>
      <c r="D12" s="196"/>
      <c r="E12" s="200"/>
      <c r="F12" s="205"/>
      <c r="G12" s="95" t="str">
        <f>'PENYATAAN DESKRIPTOR PK'!C4</f>
        <v>Kesihatan Fizikal</v>
      </c>
      <c r="H12" s="95" t="str">
        <f>'PENYATAAN DESKRIPTOR PK'!C14</f>
        <v>Kesihatan Mental, Emosi dan Sosial</v>
      </c>
      <c r="I12" s="117" t="str">
        <f>'PENYATAAN DESKRIPTOR PK'!C24</f>
        <v>Kesihatan Persekitaran</v>
      </c>
      <c r="J12" s="117">
        <f>'PENYATAAN DESKRIPTOR PK'!C34</f>
        <v>0</v>
      </c>
    </row>
    <row r="13" spans="1:19" ht="30" customHeight="1" thickTop="1">
      <c r="A13" s="41"/>
      <c r="B13" s="89">
        <f>IF('[1]BORANG PEREKODAN'!B15="","",'[1]BORANG PEREKODAN'!B15)</f>
        <v>1</v>
      </c>
      <c r="C13" s="90" t="str">
        <f>IF('BORANG PEREKODAN'!C15="","",'BORANG PEREKODAN'!C15)</f>
        <v/>
      </c>
      <c r="D13" s="91" t="str">
        <f>IF('BORANG PEREKODAN'!D15="","",'BORANG PEREKODAN'!D15)</f>
        <v/>
      </c>
      <c r="E13" s="90" t="str">
        <f>IF('BORANG PEREKODAN'!E15="","",'BORANG PEREKODAN'!E15)</f>
        <v/>
      </c>
      <c r="F13" s="94"/>
      <c r="G13" s="93"/>
      <c r="H13" s="93"/>
      <c r="I13" s="94"/>
      <c r="J13" s="94"/>
    </row>
    <row r="14" spans="1:19" ht="30" customHeight="1">
      <c r="A14" s="41"/>
      <c r="B14" s="36">
        <f>IF('[1]BORANG PEREKODAN'!B16="","",'[1]BORANG PEREKODAN'!B16)</f>
        <v>2</v>
      </c>
      <c r="C14" s="90" t="str">
        <f>IF('BORANG PEREKODAN'!C16="","",'BORANG PEREKODAN'!C16)</f>
        <v/>
      </c>
      <c r="D14" s="91" t="str">
        <f>IF('BORANG PEREKODAN'!D16="","",'BORANG PEREKODAN'!D16)</f>
        <v/>
      </c>
      <c r="E14" s="90" t="str">
        <f>IF('BORANG PEREKODAN'!E16="","",'BORANG PEREKODAN'!E16)</f>
        <v/>
      </c>
      <c r="F14" s="37"/>
      <c r="G14" s="17"/>
      <c r="H14" s="17"/>
      <c r="I14" s="37"/>
      <c r="J14" s="37"/>
    </row>
    <row r="15" spans="1:19" ht="30" customHeight="1">
      <c r="A15" s="41"/>
      <c r="B15" s="36">
        <f>IF('[1]BORANG PEREKODAN'!B17="","",'[1]BORANG PEREKODAN'!B17)</f>
        <v>3</v>
      </c>
      <c r="C15" s="90" t="str">
        <f>IF('BORANG PEREKODAN'!C17="","",'BORANG PEREKODAN'!C17)</f>
        <v/>
      </c>
      <c r="D15" s="91" t="str">
        <f>IF('BORANG PEREKODAN'!D17="","",'BORANG PEREKODAN'!D17)</f>
        <v/>
      </c>
      <c r="E15" s="90" t="str">
        <f>IF('BORANG PEREKODAN'!E17="","",'BORANG PEREKODAN'!E17)</f>
        <v/>
      </c>
      <c r="F15" s="37"/>
      <c r="G15" s="17"/>
      <c r="H15" s="17"/>
      <c r="I15" s="37"/>
      <c r="J15" s="37"/>
    </row>
    <row r="16" spans="1:19" ht="30" customHeight="1">
      <c r="A16" s="41"/>
      <c r="B16" s="36">
        <f>IF('[1]BORANG PEREKODAN'!B18="","",'[1]BORANG PEREKODAN'!B18)</f>
        <v>4</v>
      </c>
      <c r="C16" s="90" t="str">
        <f>IF('BORANG PEREKODAN'!C18="","",'BORANG PEREKODAN'!C18)</f>
        <v/>
      </c>
      <c r="D16" s="91" t="str">
        <f>IF('BORANG PEREKODAN'!D18="","",'BORANG PEREKODAN'!D18)</f>
        <v/>
      </c>
      <c r="E16" s="90" t="str">
        <f>IF('BORANG PEREKODAN'!E18="","",'BORANG PEREKODAN'!E18)</f>
        <v/>
      </c>
      <c r="F16" s="37"/>
      <c r="G16" s="17"/>
      <c r="H16" s="17"/>
      <c r="I16" s="37"/>
      <c r="J16" s="37"/>
    </row>
    <row r="17" spans="1:10" ht="30" customHeight="1">
      <c r="A17" s="41"/>
      <c r="B17" s="36">
        <f>IF('[1]BORANG PEREKODAN'!B19="","",'[1]BORANG PEREKODAN'!B19)</f>
        <v>5</v>
      </c>
      <c r="C17" s="90" t="str">
        <f>IF('BORANG PEREKODAN'!C19="","",'BORANG PEREKODAN'!C19)</f>
        <v/>
      </c>
      <c r="D17" s="91" t="str">
        <f>IF('BORANG PEREKODAN'!D19="","",'BORANG PEREKODAN'!D19)</f>
        <v/>
      </c>
      <c r="E17" s="90" t="str">
        <f>IF('BORANG PEREKODAN'!E19="","",'BORANG PEREKODAN'!E19)</f>
        <v/>
      </c>
      <c r="F17" s="37"/>
      <c r="G17" s="17"/>
      <c r="H17" s="17"/>
      <c r="I17" s="37"/>
      <c r="J17" s="37"/>
    </row>
    <row r="18" spans="1:10" ht="30" customHeight="1">
      <c r="A18" s="41"/>
      <c r="B18" s="36">
        <f>IF('[1]BORANG PEREKODAN'!B20="","",'[1]BORANG PEREKODAN'!B20)</f>
        <v>6</v>
      </c>
      <c r="C18" s="90" t="str">
        <f>IF('BORANG PEREKODAN'!C20="","",'BORANG PEREKODAN'!C20)</f>
        <v/>
      </c>
      <c r="D18" s="91" t="str">
        <f>IF('BORANG PEREKODAN'!D20="","",'BORANG PEREKODAN'!D20)</f>
        <v/>
      </c>
      <c r="E18" s="90" t="str">
        <f>IF('BORANG PEREKODAN'!E20="","",'BORANG PEREKODAN'!E20)</f>
        <v/>
      </c>
      <c r="F18" s="37"/>
      <c r="G18" s="17"/>
      <c r="H18" s="17"/>
      <c r="I18" s="37"/>
      <c r="J18" s="37"/>
    </row>
    <row r="19" spans="1:10" ht="30" customHeight="1">
      <c r="A19" s="41"/>
      <c r="B19" s="36">
        <f>IF('[1]BORANG PEREKODAN'!B21="","",'[1]BORANG PEREKODAN'!B21)</f>
        <v>7</v>
      </c>
      <c r="C19" s="90" t="str">
        <f>IF('BORANG PEREKODAN'!C21="","",'BORANG PEREKODAN'!C21)</f>
        <v/>
      </c>
      <c r="D19" s="91" t="str">
        <f>IF('BORANG PEREKODAN'!D21="","",'BORANG PEREKODAN'!D21)</f>
        <v/>
      </c>
      <c r="E19" s="90" t="str">
        <f>IF('BORANG PEREKODAN'!E21="","",'BORANG PEREKODAN'!E21)</f>
        <v/>
      </c>
      <c r="F19" s="37"/>
      <c r="G19" s="17"/>
      <c r="H19" s="17"/>
      <c r="I19" s="37"/>
      <c r="J19" s="37"/>
    </row>
    <row r="20" spans="1:10" ht="30" customHeight="1">
      <c r="A20" s="41"/>
      <c r="B20" s="36">
        <f>IF('[1]BORANG PEREKODAN'!B22="","",'[1]BORANG PEREKODAN'!B22)</f>
        <v>8</v>
      </c>
      <c r="C20" s="90" t="str">
        <f>IF('BORANG PEREKODAN'!C22="","",'BORANG PEREKODAN'!C22)</f>
        <v/>
      </c>
      <c r="D20" s="91" t="str">
        <f>IF('BORANG PEREKODAN'!D22="","",'BORANG PEREKODAN'!D22)</f>
        <v/>
      </c>
      <c r="E20" s="90" t="str">
        <f>IF('BORANG PEREKODAN'!E22="","",'BORANG PEREKODAN'!E22)</f>
        <v/>
      </c>
      <c r="F20" s="37"/>
      <c r="G20" s="17"/>
      <c r="H20" s="17"/>
      <c r="I20" s="37"/>
      <c r="J20" s="37"/>
    </row>
    <row r="21" spans="1:10" ht="30" customHeight="1">
      <c r="A21" s="41"/>
      <c r="B21" s="36">
        <f>IF('[1]BORANG PEREKODAN'!B23="","",'[1]BORANG PEREKODAN'!B23)</f>
        <v>9</v>
      </c>
      <c r="C21" s="90" t="str">
        <f>IF('BORANG PEREKODAN'!C23="","",'BORANG PEREKODAN'!C23)</f>
        <v/>
      </c>
      <c r="D21" s="91" t="str">
        <f>IF('BORANG PEREKODAN'!D23="","",'BORANG PEREKODAN'!D23)</f>
        <v/>
      </c>
      <c r="E21" s="90" t="str">
        <f>IF('BORANG PEREKODAN'!E23="","",'BORANG PEREKODAN'!E23)</f>
        <v/>
      </c>
      <c r="F21" s="37"/>
      <c r="G21" s="17"/>
      <c r="H21" s="17"/>
      <c r="I21" s="37"/>
      <c r="J21" s="37"/>
    </row>
    <row r="22" spans="1:10" ht="30" customHeight="1">
      <c r="A22" s="41"/>
      <c r="B22" s="36">
        <f>IF('[1]BORANG PEREKODAN'!B24="","",'[1]BORANG PEREKODAN'!B24)</f>
        <v>10</v>
      </c>
      <c r="C22" s="90" t="str">
        <f>IF('BORANG PEREKODAN'!C24="","",'BORANG PEREKODAN'!C24)</f>
        <v/>
      </c>
      <c r="D22" s="91" t="str">
        <f>IF('BORANG PEREKODAN'!D24="","",'BORANG PEREKODAN'!D24)</f>
        <v/>
      </c>
      <c r="E22" s="90" t="str">
        <f>IF('BORANG PEREKODAN'!E24="","",'BORANG PEREKODAN'!E24)</f>
        <v/>
      </c>
      <c r="F22" s="37"/>
      <c r="G22" s="17"/>
      <c r="H22" s="17"/>
      <c r="I22" s="37"/>
      <c r="J22" s="37"/>
    </row>
    <row r="23" spans="1:10" ht="30" customHeight="1">
      <c r="A23" s="41"/>
      <c r="B23" s="36">
        <f>IF('[1]BORANG PEREKODAN'!B25="","",'[1]BORANG PEREKODAN'!B25)</f>
        <v>11</v>
      </c>
      <c r="C23" s="90" t="str">
        <f>IF('BORANG PEREKODAN'!C25="","",'BORANG PEREKODAN'!C25)</f>
        <v/>
      </c>
      <c r="D23" s="91" t="str">
        <f>IF('BORANG PEREKODAN'!D25="","",'BORANG PEREKODAN'!D25)</f>
        <v/>
      </c>
      <c r="E23" s="90" t="str">
        <f>IF('BORANG PEREKODAN'!E25="","",'BORANG PEREKODAN'!E25)</f>
        <v/>
      </c>
      <c r="F23" s="37"/>
      <c r="G23" s="17"/>
      <c r="H23" s="17"/>
      <c r="I23" s="37"/>
      <c r="J23" s="37"/>
    </row>
    <row r="24" spans="1:10" ht="30" customHeight="1">
      <c r="A24" s="41"/>
      <c r="B24" s="36">
        <f>IF('[1]BORANG PEREKODAN'!B26="","",'[1]BORANG PEREKODAN'!B26)</f>
        <v>12</v>
      </c>
      <c r="C24" s="90" t="str">
        <f>IF('BORANG PEREKODAN'!C26="","",'BORANG PEREKODAN'!C26)</f>
        <v/>
      </c>
      <c r="D24" s="91" t="str">
        <f>IF('BORANG PEREKODAN'!D26="","",'BORANG PEREKODAN'!D26)</f>
        <v/>
      </c>
      <c r="E24" s="90" t="str">
        <f>IF('BORANG PEREKODAN'!E26="","",'BORANG PEREKODAN'!E26)</f>
        <v/>
      </c>
      <c r="F24" s="37"/>
      <c r="G24" s="17"/>
      <c r="H24" s="17"/>
      <c r="I24" s="37"/>
      <c r="J24" s="37"/>
    </row>
    <row r="25" spans="1:10" ht="30" customHeight="1">
      <c r="A25" s="41"/>
      <c r="B25" s="36">
        <f>IF('[1]BORANG PEREKODAN'!B27="","",'[1]BORANG PEREKODAN'!B27)</f>
        <v>13</v>
      </c>
      <c r="C25" s="90" t="str">
        <f>IF('BORANG PEREKODAN'!C27="","",'BORANG PEREKODAN'!C27)</f>
        <v/>
      </c>
      <c r="D25" s="91" t="str">
        <f>IF('BORANG PEREKODAN'!D27="","",'BORANG PEREKODAN'!D27)</f>
        <v/>
      </c>
      <c r="E25" s="90" t="str">
        <f>IF('BORANG PEREKODAN'!E27="","",'BORANG PEREKODAN'!E27)</f>
        <v/>
      </c>
      <c r="F25" s="37"/>
      <c r="G25" s="17"/>
      <c r="H25" s="17"/>
      <c r="I25" s="37"/>
      <c r="J25" s="37"/>
    </row>
    <row r="26" spans="1:10" ht="30" customHeight="1">
      <c r="A26" s="41"/>
      <c r="B26" s="36">
        <f>IF('[1]BORANG PEREKODAN'!B28="","",'[1]BORANG PEREKODAN'!B28)</f>
        <v>14</v>
      </c>
      <c r="C26" s="90" t="str">
        <f>IF('BORANG PEREKODAN'!C28="","",'BORANG PEREKODAN'!C28)</f>
        <v/>
      </c>
      <c r="D26" s="91" t="str">
        <f>IF('BORANG PEREKODAN'!D28="","",'BORANG PEREKODAN'!D28)</f>
        <v/>
      </c>
      <c r="E26" s="90" t="str">
        <f>IF('BORANG PEREKODAN'!E28="","",'BORANG PEREKODAN'!E28)</f>
        <v/>
      </c>
      <c r="F26" s="37"/>
      <c r="G26" s="17"/>
      <c r="H26" s="17"/>
      <c r="I26" s="37"/>
      <c r="J26" s="37"/>
    </row>
    <row r="27" spans="1:10" ht="30" customHeight="1">
      <c r="A27" s="41"/>
      <c r="B27" s="36">
        <f>IF('[1]BORANG PEREKODAN'!B29="","",'[1]BORANG PEREKODAN'!B29)</f>
        <v>15</v>
      </c>
      <c r="C27" s="90" t="str">
        <f>IF('BORANG PEREKODAN'!C29="","",'BORANG PEREKODAN'!C29)</f>
        <v/>
      </c>
      <c r="D27" s="91" t="str">
        <f>IF('BORANG PEREKODAN'!D29="","",'BORANG PEREKODAN'!D29)</f>
        <v/>
      </c>
      <c r="E27" s="90" t="str">
        <f>IF('BORANG PEREKODAN'!E29="","",'BORANG PEREKODAN'!E29)</f>
        <v/>
      </c>
      <c r="F27" s="37"/>
      <c r="G27" s="17"/>
      <c r="H27" s="17"/>
      <c r="I27" s="37"/>
      <c r="J27" s="37"/>
    </row>
    <row r="28" spans="1:10" ht="30" customHeight="1">
      <c r="A28" s="41"/>
      <c r="B28" s="36">
        <f>IF('[1]BORANG PEREKODAN'!B30="","",'[1]BORANG PEREKODAN'!B30)</f>
        <v>16</v>
      </c>
      <c r="C28" s="90" t="str">
        <f>IF('BORANG PEREKODAN'!C30="","",'BORANG PEREKODAN'!C30)</f>
        <v/>
      </c>
      <c r="D28" s="91" t="str">
        <f>IF('BORANG PEREKODAN'!D30="","",'BORANG PEREKODAN'!D30)</f>
        <v/>
      </c>
      <c r="E28" s="90" t="str">
        <f>IF('BORANG PEREKODAN'!E30="","",'BORANG PEREKODAN'!E30)</f>
        <v/>
      </c>
      <c r="F28" s="37"/>
      <c r="G28" s="17"/>
      <c r="H28" s="17"/>
      <c r="I28" s="37"/>
      <c r="J28" s="37"/>
    </row>
    <row r="29" spans="1:10" ht="30" customHeight="1">
      <c r="A29" s="41"/>
      <c r="B29" s="36">
        <f>IF('[1]BORANG PEREKODAN'!B31="","",'[1]BORANG PEREKODAN'!B31)</f>
        <v>17</v>
      </c>
      <c r="C29" s="90" t="str">
        <f>IF('BORANG PEREKODAN'!C31="","",'BORANG PEREKODAN'!C31)</f>
        <v/>
      </c>
      <c r="D29" s="91" t="str">
        <f>IF('BORANG PEREKODAN'!D31="","",'BORANG PEREKODAN'!D31)</f>
        <v/>
      </c>
      <c r="E29" s="90" t="str">
        <f>IF('BORANG PEREKODAN'!E31="","",'BORANG PEREKODAN'!E31)</f>
        <v/>
      </c>
      <c r="F29" s="37"/>
      <c r="G29" s="17"/>
      <c r="H29" s="17"/>
      <c r="I29" s="37"/>
      <c r="J29" s="37"/>
    </row>
    <row r="30" spans="1:10" ht="30" customHeight="1">
      <c r="A30" s="41"/>
      <c r="B30" s="36">
        <f>IF('[1]BORANG PEREKODAN'!B32="","",'[1]BORANG PEREKODAN'!B32)</f>
        <v>18</v>
      </c>
      <c r="C30" s="90" t="str">
        <f>IF('BORANG PEREKODAN'!C32="","",'BORANG PEREKODAN'!C32)</f>
        <v/>
      </c>
      <c r="D30" s="91" t="str">
        <f>IF('BORANG PEREKODAN'!D32="","",'BORANG PEREKODAN'!D32)</f>
        <v/>
      </c>
      <c r="E30" s="90" t="str">
        <f>IF('BORANG PEREKODAN'!E32="","",'BORANG PEREKODAN'!E32)</f>
        <v/>
      </c>
      <c r="F30" s="37"/>
      <c r="G30" s="17"/>
      <c r="H30" s="17"/>
      <c r="I30" s="37"/>
      <c r="J30" s="37"/>
    </row>
    <row r="31" spans="1:10" ht="30" customHeight="1">
      <c r="A31" s="41"/>
      <c r="B31" s="36">
        <f>IF('[1]BORANG PEREKODAN'!B33="","",'[1]BORANG PEREKODAN'!B33)</f>
        <v>19</v>
      </c>
      <c r="C31" s="90" t="str">
        <f>IF('BORANG PEREKODAN'!C33="","",'BORANG PEREKODAN'!C33)</f>
        <v/>
      </c>
      <c r="D31" s="91" t="str">
        <f>IF('BORANG PEREKODAN'!D33="","",'BORANG PEREKODAN'!D33)</f>
        <v/>
      </c>
      <c r="E31" s="90" t="str">
        <f>IF('BORANG PEREKODAN'!E33="","",'BORANG PEREKODAN'!E33)</f>
        <v/>
      </c>
      <c r="F31" s="37"/>
      <c r="G31" s="17"/>
      <c r="H31" s="17"/>
      <c r="I31" s="37"/>
      <c r="J31" s="37"/>
    </row>
    <row r="32" spans="1:10" ht="30" customHeight="1">
      <c r="A32" s="41"/>
      <c r="B32" s="36">
        <f>IF('[1]BORANG PEREKODAN'!B34="","",'[1]BORANG PEREKODAN'!B34)</f>
        <v>20</v>
      </c>
      <c r="C32" s="90" t="str">
        <f>IF('BORANG PEREKODAN'!C34="","",'BORANG PEREKODAN'!C34)</f>
        <v/>
      </c>
      <c r="D32" s="91" t="str">
        <f>IF('BORANG PEREKODAN'!D34="","",'BORANG PEREKODAN'!D34)</f>
        <v/>
      </c>
      <c r="E32" s="90" t="str">
        <f>IF('BORANG PEREKODAN'!E34="","",'BORANG PEREKODAN'!E34)</f>
        <v/>
      </c>
      <c r="F32" s="37"/>
      <c r="G32" s="17"/>
      <c r="H32" s="17"/>
      <c r="I32" s="37"/>
      <c r="J32" s="37"/>
    </row>
    <row r="33" spans="1:10" ht="30" customHeight="1">
      <c r="A33" s="41"/>
      <c r="B33" s="36">
        <f>IF('[1]BORANG PEREKODAN'!B35="","",'[1]BORANG PEREKODAN'!B35)</f>
        <v>21</v>
      </c>
      <c r="C33" s="90" t="str">
        <f>IF('BORANG PEREKODAN'!C35="","",'BORANG PEREKODAN'!C35)</f>
        <v/>
      </c>
      <c r="D33" s="91" t="str">
        <f>IF('BORANG PEREKODAN'!D35="","",'BORANG PEREKODAN'!D35)</f>
        <v/>
      </c>
      <c r="E33" s="90" t="str">
        <f>IF('BORANG PEREKODAN'!E35="","",'BORANG PEREKODAN'!E35)</f>
        <v/>
      </c>
      <c r="F33" s="37"/>
      <c r="G33" s="17"/>
      <c r="H33" s="17"/>
      <c r="I33" s="37"/>
      <c r="J33" s="37"/>
    </row>
    <row r="34" spans="1:10" ht="30" customHeight="1">
      <c r="A34" s="41"/>
      <c r="B34" s="36">
        <f>IF('[1]BORANG PEREKODAN'!B36="","",'[1]BORANG PEREKODAN'!B36)</f>
        <v>22</v>
      </c>
      <c r="C34" s="90" t="str">
        <f>IF('BORANG PEREKODAN'!C36="","",'BORANG PEREKODAN'!C36)</f>
        <v/>
      </c>
      <c r="D34" s="91" t="str">
        <f>IF('BORANG PEREKODAN'!D36="","",'BORANG PEREKODAN'!D36)</f>
        <v/>
      </c>
      <c r="E34" s="90" t="str">
        <f>IF('BORANG PEREKODAN'!E36="","",'BORANG PEREKODAN'!E36)</f>
        <v/>
      </c>
      <c r="F34" s="37"/>
      <c r="G34" s="17"/>
      <c r="H34" s="17"/>
      <c r="I34" s="37"/>
      <c r="J34" s="37"/>
    </row>
    <row r="35" spans="1:10" ht="30" customHeight="1">
      <c r="A35" s="41"/>
      <c r="B35" s="36">
        <f>IF('[1]BORANG PEREKODAN'!B37="","",'[1]BORANG PEREKODAN'!B37)</f>
        <v>23</v>
      </c>
      <c r="C35" s="90" t="str">
        <f>IF('BORANG PEREKODAN'!C37="","",'BORANG PEREKODAN'!C37)</f>
        <v/>
      </c>
      <c r="D35" s="91" t="str">
        <f>IF('BORANG PEREKODAN'!D37="","",'BORANG PEREKODAN'!D37)</f>
        <v/>
      </c>
      <c r="E35" s="90" t="str">
        <f>IF('BORANG PEREKODAN'!E37="","",'BORANG PEREKODAN'!E37)</f>
        <v/>
      </c>
      <c r="F35" s="37"/>
      <c r="G35" s="17"/>
      <c r="H35" s="17"/>
      <c r="I35" s="37"/>
      <c r="J35" s="37"/>
    </row>
    <row r="36" spans="1:10" ht="30" customHeight="1">
      <c r="A36" s="41"/>
      <c r="B36" s="36">
        <f>IF('[1]BORANG PEREKODAN'!B38="","",'[1]BORANG PEREKODAN'!B38)</f>
        <v>24</v>
      </c>
      <c r="C36" s="90" t="str">
        <f>IF('BORANG PEREKODAN'!C38="","",'BORANG PEREKODAN'!C38)</f>
        <v/>
      </c>
      <c r="D36" s="91" t="str">
        <f>IF('BORANG PEREKODAN'!D38="","",'BORANG PEREKODAN'!D38)</f>
        <v/>
      </c>
      <c r="E36" s="90" t="str">
        <f>IF('BORANG PEREKODAN'!E38="","",'BORANG PEREKODAN'!E38)</f>
        <v/>
      </c>
      <c r="F36" s="37"/>
      <c r="G36" s="17"/>
      <c r="H36" s="17"/>
      <c r="I36" s="37"/>
      <c r="J36" s="37"/>
    </row>
    <row r="37" spans="1:10" ht="30" customHeight="1">
      <c r="A37" s="41"/>
      <c r="B37" s="36">
        <f>IF('[1]BORANG PEREKODAN'!B39="","",'[1]BORANG PEREKODAN'!B39)</f>
        <v>25</v>
      </c>
      <c r="C37" s="90" t="str">
        <f>IF('BORANG PEREKODAN'!C39="","",'BORANG PEREKODAN'!C39)</f>
        <v/>
      </c>
      <c r="D37" s="91" t="str">
        <f>IF('BORANG PEREKODAN'!D39="","",'BORANG PEREKODAN'!D39)</f>
        <v/>
      </c>
      <c r="E37" s="90" t="str">
        <f>IF('BORANG PEREKODAN'!E39="","",'BORANG PEREKODAN'!E39)</f>
        <v/>
      </c>
      <c r="F37" s="37"/>
      <c r="G37" s="17"/>
      <c r="H37" s="17"/>
      <c r="I37" s="37"/>
      <c r="J37" s="37"/>
    </row>
    <row r="38" spans="1:10" ht="30" customHeight="1">
      <c r="A38" s="41"/>
      <c r="B38" s="36">
        <f>IF('[1]BORANG PEREKODAN'!B40="","",'[1]BORANG PEREKODAN'!B40)</f>
        <v>26</v>
      </c>
      <c r="C38" s="90" t="str">
        <f>IF('BORANG PEREKODAN'!C40="","",'BORANG PEREKODAN'!C40)</f>
        <v/>
      </c>
      <c r="D38" s="91" t="str">
        <f>IF('BORANG PEREKODAN'!D40="","",'BORANG PEREKODAN'!D40)</f>
        <v/>
      </c>
      <c r="E38" s="90" t="str">
        <f>IF('BORANG PEREKODAN'!E40="","",'BORANG PEREKODAN'!E40)</f>
        <v/>
      </c>
      <c r="F38" s="37"/>
      <c r="G38" s="17"/>
      <c r="H38" s="17"/>
      <c r="I38" s="37"/>
      <c r="J38" s="37"/>
    </row>
    <row r="39" spans="1:10" ht="30" customHeight="1">
      <c r="A39" s="41"/>
      <c r="B39" s="36">
        <f>IF('[1]BORANG PEREKODAN'!B41="","",'[1]BORANG PEREKODAN'!B41)</f>
        <v>27</v>
      </c>
      <c r="C39" s="90" t="str">
        <f>IF('BORANG PEREKODAN'!C41="","",'BORANG PEREKODAN'!C41)</f>
        <v/>
      </c>
      <c r="D39" s="91" t="str">
        <f>IF('BORANG PEREKODAN'!D41="","",'BORANG PEREKODAN'!D41)</f>
        <v/>
      </c>
      <c r="E39" s="90" t="str">
        <f>IF('BORANG PEREKODAN'!E41="","",'BORANG PEREKODAN'!E41)</f>
        <v/>
      </c>
      <c r="F39" s="37"/>
      <c r="G39" s="17"/>
      <c r="H39" s="17"/>
      <c r="I39" s="37"/>
      <c r="J39" s="37"/>
    </row>
    <row r="40" spans="1:10" ht="30" customHeight="1">
      <c r="A40" s="41"/>
      <c r="B40" s="36">
        <f>IF('[1]BORANG PEREKODAN'!B42="","",'[1]BORANG PEREKODAN'!B42)</f>
        <v>28</v>
      </c>
      <c r="C40" s="90" t="str">
        <f>IF('BORANG PEREKODAN'!C42="","",'BORANG PEREKODAN'!C42)</f>
        <v/>
      </c>
      <c r="D40" s="91" t="str">
        <f>IF('BORANG PEREKODAN'!D42="","",'BORANG PEREKODAN'!D42)</f>
        <v/>
      </c>
      <c r="E40" s="90" t="str">
        <f>IF('BORANG PEREKODAN'!E42="","",'BORANG PEREKODAN'!E42)</f>
        <v/>
      </c>
      <c r="F40" s="37"/>
      <c r="G40" s="17"/>
      <c r="H40" s="17"/>
      <c r="I40" s="37"/>
      <c r="J40" s="37"/>
    </row>
    <row r="41" spans="1:10" ht="30" customHeight="1">
      <c r="A41" s="41"/>
      <c r="B41" s="36">
        <f>IF('[1]BORANG PEREKODAN'!B43="","",'[1]BORANG PEREKODAN'!B43)</f>
        <v>29</v>
      </c>
      <c r="C41" s="90" t="str">
        <f>IF('BORANG PEREKODAN'!C43="","",'BORANG PEREKODAN'!C43)</f>
        <v/>
      </c>
      <c r="D41" s="91" t="str">
        <f>IF('BORANG PEREKODAN'!D43="","",'BORANG PEREKODAN'!D43)</f>
        <v/>
      </c>
      <c r="E41" s="90" t="str">
        <f>IF('BORANG PEREKODAN'!E43="","",'BORANG PEREKODAN'!E43)</f>
        <v/>
      </c>
      <c r="F41" s="37"/>
      <c r="G41" s="17"/>
      <c r="H41" s="17"/>
      <c r="I41" s="37"/>
      <c r="J41" s="37"/>
    </row>
    <row r="42" spans="1:10" ht="30" customHeight="1">
      <c r="A42" s="41"/>
      <c r="B42" s="36">
        <f>IF('[1]BORANG PEREKODAN'!B44="","",'[1]BORANG PEREKODAN'!B44)</f>
        <v>30</v>
      </c>
      <c r="C42" s="90" t="str">
        <f>IF('BORANG PEREKODAN'!C44="","",'BORANG PEREKODAN'!C44)</f>
        <v/>
      </c>
      <c r="D42" s="91" t="str">
        <f>IF('BORANG PEREKODAN'!D44="","",'BORANG PEREKODAN'!D44)</f>
        <v/>
      </c>
      <c r="E42" s="90" t="str">
        <f>IF('BORANG PEREKODAN'!E44="","",'BORANG PEREKODAN'!E44)</f>
        <v/>
      </c>
      <c r="F42" s="37"/>
      <c r="G42" s="17"/>
      <c r="H42" s="17"/>
      <c r="I42" s="37"/>
      <c r="J42" s="37"/>
    </row>
    <row r="43" spans="1:10" ht="30" customHeight="1">
      <c r="A43" s="41"/>
      <c r="B43" s="36">
        <f>IF('[1]BORANG PEREKODAN'!B45="","",'[1]BORANG PEREKODAN'!B45)</f>
        <v>31</v>
      </c>
      <c r="C43" s="90" t="str">
        <f>IF('BORANG PEREKODAN'!C45="","",'BORANG PEREKODAN'!C45)</f>
        <v/>
      </c>
      <c r="D43" s="91" t="str">
        <f>IF('BORANG PEREKODAN'!D45="","",'BORANG PEREKODAN'!D45)</f>
        <v/>
      </c>
      <c r="E43" s="90" t="str">
        <f>IF('BORANG PEREKODAN'!E45="","",'BORANG PEREKODAN'!E45)</f>
        <v/>
      </c>
      <c r="F43" s="37"/>
      <c r="G43" s="17"/>
      <c r="H43" s="17"/>
      <c r="I43" s="37"/>
      <c r="J43" s="37"/>
    </row>
    <row r="44" spans="1:10" ht="30" customHeight="1">
      <c r="A44" s="41"/>
      <c r="B44" s="36">
        <f>IF('[1]BORANG PEREKODAN'!B46="","",'[1]BORANG PEREKODAN'!B46)</f>
        <v>32</v>
      </c>
      <c r="C44" s="90" t="str">
        <f>IF('BORANG PEREKODAN'!C46="","",'BORANG PEREKODAN'!C46)</f>
        <v/>
      </c>
      <c r="D44" s="91" t="str">
        <f>IF('BORANG PEREKODAN'!D46="","",'BORANG PEREKODAN'!D46)</f>
        <v/>
      </c>
      <c r="E44" s="90" t="str">
        <f>IF('BORANG PEREKODAN'!E46="","",'BORANG PEREKODAN'!E46)</f>
        <v/>
      </c>
      <c r="F44" s="37"/>
      <c r="G44" s="17"/>
      <c r="H44" s="17"/>
      <c r="I44" s="37"/>
      <c r="J44" s="37"/>
    </row>
    <row r="45" spans="1:10" ht="30" customHeight="1">
      <c r="A45" s="41"/>
      <c r="B45" s="36">
        <f>IF('[1]BORANG PEREKODAN'!B47="","",'[1]BORANG PEREKODAN'!B47)</f>
        <v>33</v>
      </c>
      <c r="C45" s="90" t="str">
        <f>IF('BORANG PEREKODAN'!C47="","",'BORANG PEREKODAN'!C47)</f>
        <v/>
      </c>
      <c r="D45" s="91" t="str">
        <f>IF('BORANG PEREKODAN'!D47="","",'BORANG PEREKODAN'!D47)</f>
        <v/>
      </c>
      <c r="E45" s="90" t="str">
        <f>IF('BORANG PEREKODAN'!E47="","",'BORANG PEREKODAN'!E47)</f>
        <v/>
      </c>
      <c r="F45" s="37"/>
      <c r="G45" s="17"/>
      <c r="H45" s="17"/>
      <c r="I45" s="37"/>
      <c r="J45" s="37"/>
    </row>
    <row r="46" spans="1:10" ht="30" customHeight="1">
      <c r="A46" s="41"/>
      <c r="B46" s="36">
        <f>IF('[1]BORANG PEREKODAN'!B48="","",'[1]BORANG PEREKODAN'!B48)</f>
        <v>34</v>
      </c>
      <c r="C46" s="90" t="str">
        <f>IF('BORANG PEREKODAN'!C48="","",'BORANG PEREKODAN'!C48)</f>
        <v/>
      </c>
      <c r="D46" s="91" t="str">
        <f>IF('BORANG PEREKODAN'!D48="","",'BORANG PEREKODAN'!D48)</f>
        <v/>
      </c>
      <c r="E46" s="90" t="str">
        <f>IF('BORANG PEREKODAN'!E48="","",'BORANG PEREKODAN'!E48)</f>
        <v/>
      </c>
      <c r="F46" s="37"/>
      <c r="G46" s="17"/>
      <c r="H46" s="17"/>
      <c r="I46" s="37"/>
      <c r="J46" s="37"/>
    </row>
    <row r="47" spans="1:10" ht="30" customHeight="1">
      <c r="A47" s="41"/>
      <c r="B47" s="36">
        <f>IF('[1]BORANG PEREKODAN'!B49="","",'[1]BORANG PEREKODAN'!B49)</f>
        <v>35</v>
      </c>
      <c r="C47" s="90" t="str">
        <f>IF('BORANG PEREKODAN'!C49="","",'BORANG PEREKODAN'!C49)</f>
        <v/>
      </c>
      <c r="D47" s="91" t="str">
        <f>IF('BORANG PEREKODAN'!D49="","",'BORANG PEREKODAN'!D49)</f>
        <v/>
      </c>
      <c r="E47" s="90" t="str">
        <f>IF('BORANG PEREKODAN'!E49="","",'BORANG PEREKODAN'!E49)</f>
        <v/>
      </c>
      <c r="F47" s="37"/>
      <c r="G47" s="17"/>
      <c r="H47" s="17"/>
      <c r="I47" s="37"/>
      <c r="J47" s="37"/>
    </row>
    <row r="48" spans="1:10" ht="30" customHeight="1">
      <c r="A48" s="41"/>
      <c r="B48" s="36">
        <f>IF('[1]BORANG PEREKODAN'!B50="","",'[1]BORANG PEREKODAN'!B50)</f>
        <v>36</v>
      </c>
      <c r="C48" s="90" t="str">
        <f>IF('BORANG PEREKODAN'!C50="","",'BORANG PEREKODAN'!C50)</f>
        <v/>
      </c>
      <c r="D48" s="91" t="str">
        <f>IF('BORANG PEREKODAN'!D50="","",'BORANG PEREKODAN'!D50)</f>
        <v/>
      </c>
      <c r="E48" s="90" t="str">
        <f>IF('BORANG PEREKODAN'!E50="","",'BORANG PEREKODAN'!E50)</f>
        <v/>
      </c>
      <c r="F48" s="37"/>
      <c r="G48" s="17"/>
      <c r="H48" s="17"/>
      <c r="I48" s="37"/>
      <c r="J48" s="37"/>
    </row>
    <row r="49" spans="1:10" ht="30" customHeight="1">
      <c r="A49" s="41"/>
      <c r="B49" s="36">
        <f>IF('[1]BORANG PEREKODAN'!B51="","",'[1]BORANG PEREKODAN'!B51)</f>
        <v>37</v>
      </c>
      <c r="C49" s="90" t="str">
        <f>IF('BORANG PEREKODAN'!C51="","",'BORANG PEREKODAN'!C51)</f>
        <v/>
      </c>
      <c r="D49" s="91" t="str">
        <f>IF('BORANG PEREKODAN'!D51="","",'BORANG PEREKODAN'!D51)</f>
        <v/>
      </c>
      <c r="E49" s="90" t="str">
        <f>IF('BORANG PEREKODAN'!E51="","",'BORANG PEREKODAN'!E51)</f>
        <v/>
      </c>
      <c r="F49" s="37"/>
      <c r="G49" s="17"/>
      <c r="H49" s="17"/>
      <c r="I49" s="37"/>
      <c r="J49" s="37"/>
    </row>
    <row r="50" spans="1:10" ht="30" customHeight="1">
      <c r="A50" s="41"/>
      <c r="B50" s="36">
        <f>IF('[1]BORANG PEREKODAN'!B52="","",'[1]BORANG PEREKODAN'!B52)</f>
        <v>38</v>
      </c>
      <c r="C50" s="90" t="str">
        <f>IF('BORANG PEREKODAN'!C52="","",'BORANG PEREKODAN'!C52)</f>
        <v/>
      </c>
      <c r="D50" s="91" t="str">
        <f>IF('BORANG PEREKODAN'!D52="","",'BORANG PEREKODAN'!D52)</f>
        <v/>
      </c>
      <c r="E50" s="90" t="str">
        <f>IF('BORANG PEREKODAN'!E52="","",'BORANG PEREKODAN'!E52)</f>
        <v/>
      </c>
      <c r="F50" s="37"/>
      <c r="G50" s="17"/>
      <c r="H50" s="17"/>
      <c r="I50" s="37"/>
      <c r="J50" s="37"/>
    </row>
    <row r="51" spans="1:10" ht="30" customHeight="1">
      <c r="A51" s="41"/>
      <c r="B51" s="36">
        <f>IF('[1]BORANG PEREKODAN'!B53="","",'[1]BORANG PEREKODAN'!B53)</f>
        <v>39</v>
      </c>
      <c r="C51" s="90" t="str">
        <f>IF('BORANG PEREKODAN'!C53="","",'BORANG PEREKODAN'!C53)</f>
        <v/>
      </c>
      <c r="D51" s="91" t="str">
        <f>IF('BORANG PEREKODAN'!D53="","",'BORANG PEREKODAN'!D53)</f>
        <v/>
      </c>
      <c r="E51" s="90" t="str">
        <f>IF('BORANG PEREKODAN'!E53="","",'BORANG PEREKODAN'!E53)</f>
        <v/>
      </c>
      <c r="F51" s="37"/>
      <c r="G51" s="17"/>
      <c r="H51" s="17"/>
      <c r="I51" s="37"/>
      <c r="J51" s="37"/>
    </row>
    <row r="52" spans="1:10" ht="30" customHeight="1">
      <c r="A52" s="41"/>
      <c r="B52" s="36">
        <f>IF('[1]BORANG PEREKODAN'!B54="","",'[1]BORANG PEREKODAN'!B54)</f>
        <v>40</v>
      </c>
      <c r="C52" s="90" t="str">
        <f>IF('BORANG PEREKODAN'!C54="","",'BORANG PEREKODAN'!C54)</f>
        <v/>
      </c>
      <c r="D52" s="91" t="str">
        <f>IF('BORANG PEREKODAN'!D54="","",'BORANG PEREKODAN'!D54)</f>
        <v/>
      </c>
      <c r="E52" s="90" t="str">
        <f>IF('BORANG PEREKODAN'!E54="","",'BORANG PEREKODAN'!E54)</f>
        <v/>
      </c>
      <c r="F52" s="37"/>
      <c r="G52" s="17"/>
      <c r="H52" s="17"/>
      <c r="I52" s="37"/>
      <c r="J52" s="37"/>
    </row>
    <row r="53" spans="1:10" ht="30" customHeight="1">
      <c r="A53" s="41"/>
      <c r="B53" s="36">
        <f>IF('[1]BORANG PEREKODAN'!B55="","",'[1]BORANG PEREKODAN'!B55)</f>
        <v>41</v>
      </c>
      <c r="C53" s="90" t="str">
        <f>IF('BORANG PEREKODAN'!C55="","",'BORANG PEREKODAN'!C55)</f>
        <v/>
      </c>
      <c r="D53" s="91" t="str">
        <f>IF('BORANG PEREKODAN'!D55="","",'BORANG PEREKODAN'!D55)</f>
        <v/>
      </c>
      <c r="E53" s="90" t="str">
        <f>IF('BORANG PEREKODAN'!E55="","",'BORANG PEREKODAN'!E55)</f>
        <v/>
      </c>
      <c r="F53" s="37"/>
      <c r="G53" s="17"/>
      <c r="H53" s="17"/>
      <c r="I53" s="37"/>
      <c r="J53" s="37"/>
    </row>
    <row r="54" spans="1:10" ht="30" customHeight="1">
      <c r="A54" s="41"/>
      <c r="B54" s="36">
        <f>IF('[1]BORANG PEREKODAN'!B56="","",'[1]BORANG PEREKODAN'!B56)</f>
        <v>42</v>
      </c>
      <c r="C54" s="90" t="str">
        <f>IF('BORANG PEREKODAN'!C56="","",'BORANG PEREKODAN'!C56)</f>
        <v/>
      </c>
      <c r="D54" s="91" t="str">
        <f>IF('BORANG PEREKODAN'!D56="","",'BORANG PEREKODAN'!D56)</f>
        <v/>
      </c>
      <c r="E54" s="90" t="str">
        <f>IF('BORANG PEREKODAN'!E56="","",'BORANG PEREKODAN'!E56)</f>
        <v/>
      </c>
      <c r="F54" s="37"/>
      <c r="G54" s="17"/>
      <c r="H54" s="17"/>
      <c r="I54" s="37"/>
      <c r="J54" s="37"/>
    </row>
    <row r="55" spans="1:10" ht="30" customHeight="1">
      <c r="A55" s="41"/>
      <c r="B55" s="36">
        <f>IF('[1]BORANG PEREKODAN'!B57="","",'[1]BORANG PEREKODAN'!B57)</f>
        <v>43</v>
      </c>
      <c r="C55" s="90" t="str">
        <f>IF('BORANG PEREKODAN'!C57="","",'BORANG PEREKODAN'!C57)</f>
        <v/>
      </c>
      <c r="D55" s="91" t="str">
        <f>IF('BORANG PEREKODAN'!D57="","",'BORANG PEREKODAN'!D57)</f>
        <v/>
      </c>
      <c r="E55" s="90" t="str">
        <f>IF('BORANG PEREKODAN'!E57="","",'BORANG PEREKODAN'!E57)</f>
        <v/>
      </c>
      <c r="F55" s="37"/>
      <c r="G55" s="17"/>
      <c r="H55" s="17"/>
      <c r="I55" s="37"/>
      <c r="J55" s="37"/>
    </row>
    <row r="56" spans="1:10" ht="30" customHeight="1">
      <c r="A56" s="41"/>
      <c r="B56" s="36">
        <f>IF('[1]BORANG PEREKODAN'!B58="","",'[1]BORANG PEREKODAN'!B58)</f>
        <v>44</v>
      </c>
      <c r="C56" s="90" t="str">
        <f>IF('BORANG PEREKODAN'!C58="","",'BORANG PEREKODAN'!C58)</f>
        <v/>
      </c>
      <c r="D56" s="91" t="str">
        <f>IF('BORANG PEREKODAN'!D58="","",'BORANG PEREKODAN'!D58)</f>
        <v/>
      </c>
      <c r="E56" s="90" t="str">
        <f>IF('BORANG PEREKODAN'!E58="","",'BORANG PEREKODAN'!E58)</f>
        <v/>
      </c>
      <c r="F56" s="37"/>
      <c r="G56" s="17"/>
      <c r="H56" s="17"/>
      <c r="I56" s="37"/>
      <c r="J56" s="37"/>
    </row>
    <row r="57" spans="1:10" ht="30" customHeight="1">
      <c r="A57" s="41"/>
      <c r="B57" s="36">
        <f>IF('[1]BORANG PEREKODAN'!B59="","",'[1]BORANG PEREKODAN'!B59)</f>
        <v>45</v>
      </c>
      <c r="C57" s="90" t="str">
        <f>IF('BORANG PEREKODAN'!C59="","",'BORANG PEREKODAN'!C59)</f>
        <v/>
      </c>
      <c r="D57" s="91" t="str">
        <f>IF('BORANG PEREKODAN'!D59="","",'BORANG PEREKODAN'!D59)</f>
        <v/>
      </c>
      <c r="E57" s="90" t="str">
        <f>IF('BORANG PEREKODAN'!E59="","",'BORANG PEREKODAN'!E59)</f>
        <v/>
      </c>
      <c r="F57" s="37"/>
      <c r="G57" s="17"/>
      <c r="H57" s="17"/>
      <c r="I57" s="37"/>
      <c r="J57" s="37"/>
    </row>
    <row r="58" spans="1:10" ht="30" customHeight="1">
      <c r="A58" s="42"/>
      <c r="B58" s="36">
        <f>IF('[1]BORANG PEREKODAN'!B60="","",'[1]BORANG PEREKODAN'!B60)</f>
        <v>46</v>
      </c>
      <c r="C58" s="90" t="str">
        <f>IF('BORANG PEREKODAN'!C60="","",'BORANG PEREKODAN'!C60)</f>
        <v/>
      </c>
      <c r="D58" s="91" t="str">
        <f>IF('BORANG PEREKODAN'!D60="","",'BORANG PEREKODAN'!D60)</f>
        <v/>
      </c>
      <c r="E58" s="90" t="str">
        <f>IF('BORANG PEREKODAN'!E60="","",'BORANG PEREKODAN'!E60)</f>
        <v/>
      </c>
      <c r="F58" s="37"/>
      <c r="G58" s="17"/>
      <c r="H58" s="17"/>
      <c r="I58" s="37"/>
      <c r="J58" s="37"/>
    </row>
    <row r="59" spans="1:10" ht="30" customHeight="1">
      <c r="A59" s="42"/>
      <c r="B59" s="36">
        <f>IF('[1]BORANG PEREKODAN'!B61="","",'[1]BORANG PEREKODAN'!B61)</f>
        <v>47</v>
      </c>
      <c r="C59" s="90" t="str">
        <f>IF('BORANG PEREKODAN'!C61="","",'BORANG PEREKODAN'!C61)</f>
        <v/>
      </c>
      <c r="D59" s="91" t="str">
        <f>IF('BORANG PEREKODAN'!D61="","",'BORANG PEREKODAN'!D61)</f>
        <v/>
      </c>
      <c r="E59" s="90" t="str">
        <f>IF('BORANG PEREKODAN'!E61="","",'BORANG PEREKODAN'!E61)</f>
        <v/>
      </c>
      <c r="F59" s="37"/>
      <c r="G59" s="17"/>
      <c r="H59" s="17"/>
      <c r="I59" s="37"/>
      <c r="J59" s="37"/>
    </row>
    <row r="60" spans="1:10" ht="25.5" customHeight="1">
      <c r="B60" s="36">
        <f>IF('[1]BORANG PEREKODAN'!B62="","",'[1]BORANG PEREKODAN'!B62)</f>
        <v>48</v>
      </c>
      <c r="C60" s="90" t="str">
        <f>IF('BORANG PEREKODAN'!C62="","",'BORANG PEREKODAN'!C62)</f>
        <v/>
      </c>
      <c r="D60" s="91" t="str">
        <f>IF('BORANG PEREKODAN'!D62="","",'BORANG PEREKODAN'!D62)</f>
        <v/>
      </c>
      <c r="E60" s="90" t="str">
        <f>IF('BORANG PEREKODAN'!E62="","",'BORANG PEREKODAN'!E62)</f>
        <v/>
      </c>
      <c r="F60" s="37"/>
      <c r="G60" s="17"/>
      <c r="H60" s="17"/>
      <c r="I60" s="37"/>
      <c r="J60" s="37"/>
    </row>
    <row r="61" spans="1:10" ht="26.25" customHeight="1">
      <c r="B61" s="36">
        <f>IF('[1]BORANG PEREKODAN'!B63="","",'[1]BORANG PEREKODAN'!B63)</f>
        <v>49</v>
      </c>
      <c r="C61" s="90" t="str">
        <f>IF('BORANG PEREKODAN'!C63="","",'BORANG PEREKODAN'!C63)</f>
        <v/>
      </c>
      <c r="D61" s="91" t="str">
        <f>IF('BORANG PEREKODAN'!D63="","",'BORANG PEREKODAN'!D63)</f>
        <v/>
      </c>
      <c r="E61" s="90" t="str">
        <f>IF('BORANG PEREKODAN'!E63="","",'BORANG PEREKODAN'!E63)</f>
        <v/>
      </c>
      <c r="F61" s="37"/>
      <c r="G61" s="17"/>
      <c r="H61" s="17"/>
      <c r="I61" s="37"/>
      <c r="J61" s="37"/>
    </row>
    <row r="62" spans="1:10" ht="26.25" customHeight="1" thickBot="1">
      <c r="B62" s="38">
        <f>IF('[1]BORANG PEREKODAN'!B64="","",'[1]BORANG PEREKODAN'!B64)</f>
        <v>50</v>
      </c>
      <c r="C62" s="90" t="str">
        <f>IF('BORANG PEREKODAN'!C64="","",'BORANG PEREKODAN'!C64)</f>
        <v/>
      </c>
      <c r="D62" s="91" t="str">
        <f>IF('BORANG PEREKODAN'!D64="","",'BORANG PEREKODAN'!D64)</f>
        <v/>
      </c>
      <c r="E62" s="90" t="str">
        <f>IF('BORANG PEREKODAN'!E64="","",'BORANG PEREKODAN'!E64)</f>
        <v/>
      </c>
      <c r="F62" s="75"/>
      <c r="G62" s="76"/>
      <c r="H62" s="76"/>
      <c r="I62" s="75"/>
      <c r="J62" s="75"/>
    </row>
    <row r="63" spans="1:10">
      <c r="B63" s="4"/>
      <c r="C63" s="4"/>
      <c r="D63" s="4"/>
      <c r="E63" s="4"/>
      <c r="F63" s="4"/>
      <c r="G63" s="4"/>
      <c r="H63" s="4"/>
      <c r="I63" s="4"/>
    </row>
    <row r="64" spans="1:10">
      <c r="B64" s="4"/>
      <c r="C64" s="4"/>
      <c r="D64" s="4"/>
      <c r="E64" s="4"/>
      <c r="F64" s="4"/>
      <c r="G64" s="4"/>
      <c r="H64" s="4"/>
      <c r="I64" s="4"/>
    </row>
  </sheetData>
  <mergeCells count="7">
    <mergeCell ref="A1:J1"/>
    <mergeCell ref="B11:B12"/>
    <mergeCell ref="C11:C12"/>
    <mergeCell ref="D11:D12"/>
    <mergeCell ref="E11:E12"/>
    <mergeCell ref="F11:F12"/>
    <mergeCell ref="G11:J11"/>
  </mergeCells>
  <phoneticPr fontId="6" type="noConversion"/>
  <dataValidations count="2">
    <dataValidation type="list" allowBlank="1" showInputMessage="1" showErrorMessage="1" error="Pilih Gred Pencapaian Murid" sqref="F13:F62">
      <formula1>$S$3:$S$8</formula1>
    </dataValidation>
    <dataValidation type="list" allowBlank="1" showInputMessage="1" showErrorMessage="1" error="Pilih Band Penguasaan Murid" sqref="G13:J62">
      <formula1>$R$3:$R$8</formula1>
    </dataValidation>
  </dataValidations>
  <pageMargins left="0.38" right="0.28000000000000003" top="0.74803149606299202" bottom="0.74803149606299202" header="0.31496062992126" footer="0.31496062992126"/>
  <pageSetup paperSize="9" scale="35" orientation="portrait" horizontalDpi="4294967293" verticalDpi="4294967293" r:id="rId1"/>
</worksheet>
</file>

<file path=xl/worksheets/sheet9.xml><?xml version="1.0" encoding="utf-8"?>
<worksheet xmlns="http://schemas.openxmlformats.org/spreadsheetml/2006/main" xmlns:r="http://schemas.openxmlformats.org/officeDocument/2006/relationships">
  <sheetPr codeName="Sheet23">
    <tabColor theme="6"/>
  </sheetPr>
  <dimension ref="A1:S64"/>
  <sheetViews>
    <sheetView showGridLines="0" showRowColHeaders="0" view="pageBreakPreview" zoomScale="90" zoomScaleNormal="60" zoomScaleSheetLayoutView="90" workbookViewId="0">
      <selection activeCell="D4" sqref="D4"/>
    </sheetView>
  </sheetViews>
  <sheetFormatPr defaultColWidth="9.125" defaultRowHeight="14.25"/>
  <cols>
    <col min="1" max="1" width="9.125" style="43"/>
    <col min="2" max="2" width="6.75" style="1" customWidth="1"/>
    <col min="3" max="3" width="26" style="2" customWidth="1"/>
    <col min="4" max="4" width="51.75" style="1" customWidth="1"/>
    <col min="5" max="5" width="5.375" style="1" bestFit="1" customWidth="1"/>
    <col min="6" max="6" width="16.25" style="1" customWidth="1"/>
    <col min="7" max="7" width="16.125" style="1" customWidth="1"/>
    <col min="8" max="8" width="12" style="1" customWidth="1"/>
    <col min="9" max="9" width="12.75" style="1" customWidth="1"/>
    <col min="10" max="10" width="18" style="43" customWidth="1"/>
    <col min="11" max="11" width="11.375" style="43" customWidth="1"/>
    <col min="12" max="12" width="12.125" style="43" customWidth="1"/>
    <col min="13" max="13" width="23.125" style="43" hidden="1" customWidth="1"/>
    <col min="14" max="14" width="14.375" style="43" hidden="1" customWidth="1"/>
    <col min="15" max="17" width="9.125" style="1"/>
    <col min="18" max="18" width="9.125" style="1" hidden="1" customWidth="1"/>
    <col min="19" max="19" width="0" style="1" hidden="1" customWidth="1"/>
    <col min="20" max="16384" width="9.125" style="1"/>
  </cols>
  <sheetData>
    <row r="1" spans="1:19" s="45" customFormat="1" ht="20.25" customHeight="1">
      <c r="A1" s="192" t="s">
        <v>34</v>
      </c>
      <c r="B1" s="192"/>
      <c r="C1" s="192"/>
      <c r="D1" s="192"/>
      <c r="E1" s="192"/>
      <c r="F1" s="192"/>
      <c r="G1" s="192"/>
      <c r="H1" s="192"/>
      <c r="I1" s="192"/>
      <c r="J1" s="192"/>
      <c r="K1" s="43"/>
      <c r="L1" s="43"/>
      <c r="M1" s="43"/>
      <c r="N1" s="43"/>
    </row>
    <row r="2" spans="1:19" s="45" customFormat="1" ht="20.25" customHeight="1">
      <c r="A2" s="41"/>
      <c r="B2" s="61" t="s">
        <v>9</v>
      </c>
      <c r="C2" s="44"/>
      <c r="D2" s="15">
        <f>'BORANG PEREKODAN'!D2</f>
        <v>2017</v>
      </c>
      <c r="E2" s="44"/>
      <c r="F2" s="44"/>
      <c r="G2" s="44"/>
      <c r="H2" s="44"/>
      <c r="I2" s="44"/>
      <c r="J2" s="43"/>
      <c r="K2" s="43"/>
      <c r="L2" s="43"/>
      <c r="M2" s="43"/>
      <c r="N2" s="43"/>
    </row>
    <row r="3" spans="1:19" s="43" customFormat="1" ht="20.25" customHeight="1">
      <c r="A3" s="41"/>
      <c r="B3" s="61" t="s">
        <v>10</v>
      </c>
      <c r="C3" s="44"/>
      <c r="D3" s="16" t="str">
        <f>'BORANG PEREKODAN'!D3</f>
        <v>SJK(C)  FOON YEW 1</v>
      </c>
      <c r="E3" s="44"/>
      <c r="F3" s="44"/>
      <c r="G3" s="44"/>
      <c r="H3" s="44"/>
      <c r="I3" s="44"/>
      <c r="R3" s="62">
        <v>1</v>
      </c>
      <c r="S3" s="62" t="s">
        <v>19</v>
      </c>
    </row>
    <row r="4" spans="1:19" s="43" customFormat="1" ht="21" customHeight="1">
      <c r="A4" s="41"/>
      <c r="B4" s="61" t="s">
        <v>7</v>
      </c>
      <c r="C4" s="44"/>
      <c r="D4" s="16">
        <f>'BORANG PEREKODAN'!D4</f>
        <v>0</v>
      </c>
      <c r="E4" s="44"/>
      <c r="F4" s="44"/>
      <c r="G4" s="44"/>
      <c r="H4" s="44"/>
      <c r="I4" s="44"/>
      <c r="R4" s="62">
        <v>2</v>
      </c>
      <c r="S4" s="62" t="s">
        <v>20</v>
      </c>
    </row>
    <row r="5" spans="1:19" s="43" customFormat="1" ht="21" customHeight="1">
      <c r="A5" s="41"/>
      <c r="B5" s="61" t="s">
        <v>6</v>
      </c>
      <c r="C5" s="44"/>
      <c r="D5" s="16" t="s">
        <v>58</v>
      </c>
      <c r="E5" s="44"/>
      <c r="F5" s="44"/>
      <c r="G5" s="44"/>
      <c r="H5" s="44"/>
      <c r="I5" s="44"/>
      <c r="R5" s="62">
        <v>3</v>
      </c>
      <c r="S5" s="62" t="s">
        <v>21</v>
      </c>
    </row>
    <row r="6" spans="1:19" s="43" customFormat="1" ht="21" customHeight="1">
      <c r="A6" s="41"/>
      <c r="B6" s="61" t="s">
        <v>11</v>
      </c>
      <c r="C6" s="44"/>
      <c r="D6" s="16"/>
      <c r="E6" s="44"/>
      <c r="F6" s="44"/>
      <c r="G6" s="44"/>
      <c r="H6" s="44"/>
      <c r="I6" s="44"/>
      <c r="R6" s="62">
        <v>4</v>
      </c>
      <c r="S6" s="62" t="s">
        <v>22</v>
      </c>
    </row>
    <row r="7" spans="1:19" s="43" customFormat="1" ht="21" customHeight="1">
      <c r="A7" s="41"/>
      <c r="B7" s="46"/>
      <c r="C7" s="44"/>
      <c r="D7" s="44"/>
      <c r="E7" s="44"/>
      <c r="F7" s="44"/>
      <c r="G7" s="44"/>
      <c r="H7" s="44"/>
      <c r="I7" s="44"/>
      <c r="R7" s="62">
        <v>5</v>
      </c>
      <c r="S7" s="62" t="s">
        <v>23</v>
      </c>
    </row>
    <row r="8" spans="1:19" ht="21" customHeight="1">
      <c r="A8" s="41"/>
      <c r="B8" s="46"/>
      <c r="C8" s="44"/>
      <c r="D8" s="44"/>
      <c r="E8" s="44"/>
      <c r="F8" s="44"/>
      <c r="G8" s="44"/>
      <c r="H8" s="44"/>
      <c r="I8" s="44"/>
      <c r="R8" s="63" t="s">
        <v>17</v>
      </c>
      <c r="S8" s="63" t="s">
        <v>36</v>
      </c>
    </row>
    <row r="9" spans="1:19" ht="21.75" customHeight="1">
      <c r="A9" s="41"/>
      <c r="B9" s="46"/>
      <c r="C9" s="44"/>
      <c r="D9" s="44"/>
      <c r="E9" s="44"/>
      <c r="F9" s="44"/>
      <c r="G9" s="44"/>
      <c r="H9" s="44"/>
      <c r="I9" s="44"/>
    </row>
    <row r="10" spans="1:19" ht="30" customHeight="1" thickBot="1">
      <c r="A10" s="41"/>
      <c r="B10" s="43"/>
      <c r="C10" s="47"/>
      <c r="D10" s="43"/>
      <c r="E10" s="43"/>
      <c r="F10" s="44"/>
      <c r="G10" s="44"/>
      <c r="H10" s="66" t="s">
        <v>18</v>
      </c>
      <c r="I10" s="43"/>
    </row>
    <row r="11" spans="1:19" ht="30" customHeight="1">
      <c r="A11" s="41"/>
      <c r="B11" s="210" t="s">
        <v>0</v>
      </c>
      <c r="C11" s="212" t="s">
        <v>14</v>
      </c>
      <c r="D11" s="195" t="s">
        <v>3</v>
      </c>
      <c r="E11" s="199" t="s">
        <v>2</v>
      </c>
      <c r="F11" s="214" t="s">
        <v>35</v>
      </c>
      <c r="G11" s="201" t="str">
        <f>'PENYATAAN DESKRIPTOR P_ISLAM'!B4</f>
        <v>BIDANG/TAJUK</v>
      </c>
      <c r="H11" s="202"/>
      <c r="I11" s="202"/>
      <c r="J11" s="202"/>
      <c r="K11" s="202"/>
      <c r="L11" s="202"/>
      <c r="M11" s="202"/>
      <c r="N11" s="203"/>
    </row>
    <row r="12" spans="1:19" ht="81" customHeight="1" thickBot="1">
      <c r="A12" s="41"/>
      <c r="B12" s="211"/>
      <c r="C12" s="213"/>
      <c r="D12" s="196"/>
      <c r="E12" s="200"/>
      <c r="F12" s="215"/>
      <c r="G12" s="99" t="str">
        <f>'PENYATAAN DESKRIPTOR P_ISLAM'!C4</f>
        <v>Al-Quran</v>
      </c>
      <c r="H12" s="99" t="str">
        <f>'PENYATAAN DESKRIPTOR P_ISLAM'!C14</f>
        <v>Akidah</v>
      </c>
      <c r="I12" s="99" t="str">
        <f>'PENYATAAN DESKRIPTOR P_ISLAM'!C24</f>
        <v>Ibadah</v>
      </c>
      <c r="J12" s="99" t="str">
        <f>'PENYATAAN DESKRIPTOR P_ISLAM'!C34</f>
        <v>Sirah</v>
      </c>
      <c r="K12" s="99" t="str">
        <f>'PENYATAAN DESKRIPTOR P_ISLAM'!C44</f>
        <v>Adab</v>
      </c>
      <c r="L12" s="99" t="str">
        <f>'PENYATAAN DESKRIPTOR P_ISLAM'!C54</f>
        <v>Jawi</v>
      </c>
      <c r="M12" s="99">
        <f>'PENYATAAN DESKRIPTOR P_ISLAM'!C64</f>
        <v>0</v>
      </c>
      <c r="N12" s="100">
        <f>'PENYATAAN DESKRIPTOR P_ISLAM'!C74</f>
        <v>0</v>
      </c>
    </row>
    <row r="13" spans="1:19" ht="30" customHeight="1" thickTop="1">
      <c r="A13" s="41"/>
      <c r="B13" s="97">
        <f>IF('BORANG PEREKODAN'!B15="","",'BORANG PEREKODAN'!B15)</f>
        <v>1</v>
      </c>
      <c r="C13" s="89" t="str">
        <f>IF('BORANG PEREKODAN'!C15="","",'BORANG PEREKODAN'!C15)</f>
        <v/>
      </c>
      <c r="D13" s="91" t="str">
        <f>IF('BORANG PEREKODAN'!D15="","",'BORANG PEREKODAN'!D15)</f>
        <v/>
      </c>
      <c r="E13" s="90" t="str">
        <f>IF('BORANG PEREKODAN'!E15="","",'BORANG PEREKODAN'!E15)</f>
        <v/>
      </c>
      <c r="F13" s="92"/>
      <c r="G13" s="93"/>
      <c r="H13" s="93"/>
      <c r="I13" s="93"/>
      <c r="J13" s="93"/>
      <c r="K13" s="93"/>
      <c r="L13" s="93"/>
      <c r="M13" s="93"/>
      <c r="N13" s="94"/>
    </row>
    <row r="14" spans="1:19" ht="30" customHeight="1">
      <c r="A14" s="41"/>
      <c r="B14" s="97">
        <f>IF('BORANG PEREKODAN'!B16="","",'BORANG PEREKODAN'!B16)</f>
        <v>2</v>
      </c>
      <c r="C14" s="36" t="str">
        <f>IF('BORANG PEREKODAN'!C16="","",'BORANG PEREKODAN'!C16)</f>
        <v/>
      </c>
      <c r="D14" s="35" t="str">
        <f>IF('BORANG PEREKODAN'!D16="","",'BORANG PEREKODAN'!D16)</f>
        <v/>
      </c>
      <c r="E14" s="34" t="str">
        <f>IF('BORANG PEREKODAN'!E16="","",'BORANG PEREKODAN'!E16)</f>
        <v/>
      </c>
      <c r="F14" s="83"/>
      <c r="G14" s="17"/>
      <c r="H14" s="17"/>
      <c r="I14" s="17"/>
      <c r="J14" s="17"/>
      <c r="K14" s="17"/>
      <c r="L14" s="17"/>
      <c r="M14" s="17"/>
      <c r="N14" s="37"/>
    </row>
    <row r="15" spans="1:19" ht="30" customHeight="1">
      <c r="A15" s="41"/>
      <c r="B15" s="97">
        <f>IF('BORANG PEREKODAN'!B17="","",'BORANG PEREKODAN'!B17)</f>
        <v>3</v>
      </c>
      <c r="C15" s="36" t="str">
        <f>IF('BORANG PEREKODAN'!C17="","",'BORANG PEREKODAN'!C17)</f>
        <v/>
      </c>
      <c r="D15" s="35" t="str">
        <f>IF('BORANG PEREKODAN'!D17="","",'BORANG PEREKODAN'!D17)</f>
        <v/>
      </c>
      <c r="E15" s="34" t="str">
        <f>IF('BORANG PEREKODAN'!E17="","",'BORANG PEREKODAN'!E17)</f>
        <v/>
      </c>
      <c r="F15" s="83"/>
      <c r="G15" s="17"/>
      <c r="H15" s="17"/>
      <c r="I15" s="17"/>
      <c r="J15" s="17"/>
      <c r="K15" s="17"/>
      <c r="L15" s="17"/>
      <c r="M15" s="17"/>
      <c r="N15" s="37"/>
    </row>
    <row r="16" spans="1:19" ht="30" customHeight="1">
      <c r="A16" s="41"/>
      <c r="B16" s="97">
        <f>IF('BORANG PEREKODAN'!B18="","",'BORANG PEREKODAN'!B18)</f>
        <v>4</v>
      </c>
      <c r="C16" s="36" t="str">
        <f>IF('BORANG PEREKODAN'!C18="","",'BORANG PEREKODAN'!C18)</f>
        <v/>
      </c>
      <c r="D16" s="35" t="str">
        <f>IF('BORANG PEREKODAN'!D18="","",'BORANG PEREKODAN'!D18)</f>
        <v/>
      </c>
      <c r="E16" s="34" t="str">
        <f>IF('BORANG PEREKODAN'!E18="","",'BORANG PEREKODAN'!E18)</f>
        <v/>
      </c>
      <c r="F16" s="83"/>
      <c r="G16" s="17"/>
      <c r="H16" s="17"/>
      <c r="I16" s="17"/>
      <c r="J16" s="17"/>
      <c r="K16" s="17"/>
      <c r="L16" s="17"/>
      <c r="M16" s="17"/>
      <c r="N16" s="37"/>
    </row>
    <row r="17" spans="1:14" ht="30" customHeight="1">
      <c r="A17" s="41"/>
      <c r="B17" s="97">
        <f>IF('BORANG PEREKODAN'!B19="","",'BORANG PEREKODAN'!B19)</f>
        <v>5</v>
      </c>
      <c r="C17" s="36" t="str">
        <f>IF('BORANG PEREKODAN'!C19="","",'BORANG PEREKODAN'!C19)</f>
        <v/>
      </c>
      <c r="D17" s="35" t="str">
        <f>IF('BORANG PEREKODAN'!D19="","",'BORANG PEREKODAN'!D19)</f>
        <v/>
      </c>
      <c r="E17" s="34" t="str">
        <f>IF('BORANG PEREKODAN'!E19="","",'BORANG PEREKODAN'!E19)</f>
        <v/>
      </c>
      <c r="F17" s="83"/>
      <c r="G17" s="17"/>
      <c r="H17" s="17"/>
      <c r="I17" s="17"/>
      <c r="J17" s="17"/>
      <c r="K17" s="17"/>
      <c r="L17" s="17"/>
      <c r="M17" s="17"/>
      <c r="N17" s="37"/>
    </row>
    <row r="18" spans="1:14" ht="30" customHeight="1">
      <c r="A18" s="41"/>
      <c r="B18" s="97">
        <f>IF('BORANG PEREKODAN'!B20="","",'BORANG PEREKODAN'!B20)</f>
        <v>6</v>
      </c>
      <c r="C18" s="36" t="str">
        <f>IF('BORANG PEREKODAN'!C20="","",'BORANG PEREKODAN'!C20)</f>
        <v/>
      </c>
      <c r="D18" s="35" t="str">
        <f>IF('BORANG PEREKODAN'!D20="","",'BORANG PEREKODAN'!D20)</f>
        <v/>
      </c>
      <c r="E18" s="34" t="str">
        <f>IF('BORANG PEREKODAN'!E20="","",'BORANG PEREKODAN'!E20)</f>
        <v/>
      </c>
      <c r="F18" s="83"/>
      <c r="G18" s="17"/>
      <c r="H18" s="17"/>
      <c r="I18" s="17"/>
      <c r="J18" s="17"/>
      <c r="K18" s="17"/>
      <c r="L18" s="17"/>
      <c r="M18" s="17"/>
      <c r="N18" s="37"/>
    </row>
    <row r="19" spans="1:14" ht="30" customHeight="1">
      <c r="A19" s="41"/>
      <c r="B19" s="97">
        <f>IF('BORANG PEREKODAN'!B21="","",'BORANG PEREKODAN'!B21)</f>
        <v>7</v>
      </c>
      <c r="C19" s="36" t="str">
        <f>IF('BORANG PEREKODAN'!C21="","",'BORANG PEREKODAN'!C21)</f>
        <v/>
      </c>
      <c r="D19" s="35" t="str">
        <f>IF('BORANG PEREKODAN'!D21="","",'BORANG PEREKODAN'!D21)</f>
        <v/>
      </c>
      <c r="E19" s="34" t="str">
        <f>IF('BORANG PEREKODAN'!E21="","",'BORANG PEREKODAN'!E21)</f>
        <v/>
      </c>
      <c r="F19" s="83"/>
      <c r="G19" s="17"/>
      <c r="H19" s="17"/>
      <c r="I19" s="17"/>
      <c r="J19" s="17"/>
      <c r="K19" s="17"/>
      <c r="L19" s="17"/>
      <c r="M19" s="17"/>
      <c r="N19" s="37"/>
    </row>
    <row r="20" spans="1:14" ht="30" customHeight="1">
      <c r="A20" s="41"/>
      <c r="B20" s="97">
        <f>IF('BORANG PEREKODAN'!B22="","",'BORANG PEREKODAN'!B22)</f>
        <v>8</v>
      </c>
      <c r="C20" s="36" t="str">
        <f>IF('BORANG PEREKODAN'!C22="","",'BORANG PEREKODAN'!C22)</f>
        <v/>
      </c>
      <c r="D20" s="35" t="str">
        <f>IF('BORANG PEREKODAN'!D22="","",'BORANG PEREKODAN'!D22)</f>
        <v/>
      </c>
      <c r="E20" s="34" t="str">
        <f>IF('BORANG PEREKODAN'!E22="","",'BORANG PEREKODAN'!E22)</f>
        <v/>
      </c>
      <c r="F20" s="83"/>
      <c r="G20" s="17"/>
      <c r="H20" s="17"/>
      <c r="I20" s="17"/>
      <c r="J20" s="17"/>
      <c r="K20" s="17"/>
      <c r="L20" s="17"/>
      <c r="M20" s="17"/>
      <c r="N20" s="37"/>
    </row>
    <row r="21" spans="1:14" ht="30" customHeight="1">
      <c r="A21" s="41"/>
      <c r="B21" s="97">
        <f>IF('BORANG PEREKODAN'!B23="","",'BORANG PEREKODAN'!B23)</f>
        <v>9</v>
      </c>
      <c r="C21" s="36" t="str">
        <f>IF('BORANG PEREKODAN'!C23="","",'BORANG PEREKODAN'!C23)</f>
        <v/>
      </c>
      <c r="D21" s="35" t="str">
        <f>IF('BORANG PEREKODAN'!D23="","",'BORANG PEREKODAN'!D23)</f>
        <v/>
      </c>
      <c r="E21" s="34" t="str">
        <f>IF('BORANG PEREKODAN'!E23="","",'BORANG PEREKODAN'!E23)</f>
        <v/>
      </c>
      <c r="F21" s="83"/>
      <c r="G21" s="17"/>
      <c r="H21" s="17"/>
      <c r="I21" s="17"/>
      <c r="J21" s="17"/>
      <c r="K21" s="17"/>
      <c r="L21" s="17"/>
      <c r="M21" s="17"/>
      <c r="N21" s="37"/>
    </row>
    <row r="22" spans="1:14" ht="30" customHeight="1">
      <c r="A22" s="41"/>
      <c r="B22" s="97">
        <f>IF('BORANG PEREKODAN'!B24="","",'BORANG PEREKODAN'!B24)</f>
        <v>10</v>
      </c>
      <c r="C22" s="36" t="str">
        <f>IF('BORANG PEREKODAN'!C24="","",'BORANG PEREKODAN'!C24)</f>
        <v/>
      </c>
      <c r="D22" s="35" t="str">
        <f>IF('BORANG PEREKODAN'!D24="","",'BORANG PEREKODAN'!D24)</f>
        <v/>
      </c>
      <c r="E22" s="34" t="str">
        <f>IF('BORANG PEREKODAN'!E24="","",'BORANG PEREKODAN'!E24)</f>
        <v/>
      </c>
      <c r="F22" s="83"/>
      <c r="G22" s="17"/>
      <c r="H22" s="17"/>
      <c r="I22" s="17"/>
      <c r="J22" s="17"/>
      <c r="K22" s="17"/>
      <c r="L22" s="17"/>
      <c r="M22" s="17"/>
      <c r="N22" s="37"/>
    </row>
    <row r="23" spans="1:14" ht="30" customHeight="1">
      <c r="A23" s="41"/>
      <c r="B23" s="97">
        <f>IF('BORANG PEREKODAN'!B25="","",'BORANG PEREKODAN'!B25)</f>
        <v>11</v>
      </c>
      <c r="C23" s="36" t="str">
        <f>IF('BORANG PEREKODAN'!C25="","",'BORANG PEREKODAN'!C25)</f>
        <v/>
      </c>
      <c r="D23" s="35" t="str">
        <f>IF('BORANG PEREKODAN'!D25="","",'BORANG PEREKODAN'!D25)</f>
        <v/>
      </c>
      <c r="E23" s="34" t="str">
        <f>IF('BORANG PEREKODAN'!E25="","",'BORANG PEREKODAN'!E25)</f>
        <v/>
      </c>
      <c r="F23" s="83"/>
      <c r="G23" s="17"/>
      <c r="H23" s="17"/>
      <c r="I23" s="17"/>
      <c r="J23" s="17"/>
      <c r="K23" s="17"/>
      <c r="L23" s="17"/>
      <c r="M23" s="17"/>
      <c r="N23" s="37"/>
    </row>
    <row r="24" spans="1:14" ht="30" customHeight="1">
      <c r="A24" s="41"/>
      <c r="B24" s="97">
        <f>IF('BORANG PEREKODAN'!B26="","",'BORANG PEREKODAN'!B26)</f>
        <v>12</v>
      </c>
      <c r="C24" s="36" t="str">
        <f>IF('BORANG PEREKODAN'!C26="","",'BORANG PEREKODAN'!C26)</f>
        <v/>
      </c>
      <c r="D24" s="35" t="str">
        <f>IF('BORANG PEREKODAN'!D26="","",'BORANG PEREKODAN'!D26)</f>
        <v/>
      </c>
      <c r="E24" s="34" t="str">
        <f>IF('BORANG PEREKODAN'!E26="","",'BORANG PEREKODAN'!E26)</f>
        <v/>
      </c>
      <c r="F24" s="83"/>
      <c r="G24" s="17"/>
      <c r="H24" s="17"/>
      <c r="I24" s="17"/>
      <c r="J24" s="17"/>
      <c r="K24" s="17"/>
      <c r="L24" s="17"/>
      <c r="M24" s="17"/>
      <c r="N24" s="37"/>
    </row>
    <row r="25" spans="1:14" ht="30" customHeight="1">
      <c r="A25" s="41"/>
      <c r="B25" s="97">
        <f>IF('BORANG PEREKODAN'!B27="","",'BORANG PEREKODAN'!B27)</f>
        <v>13</v>
      </c>
      <c r="C25" s="36" t="str">
        <f>IF('BORANG PEREKODAN'!C27="","",'BORANG PEREKODAN'!C27)</f>
        <v/>
      </c>
      <c r="D25" s="35" t="str">
        <f>IF('BORANG PEREKODAN'!D27="","",'BORANG PEREKODAN'!D27)</f>
        <v/>
      </c>
      <c r="E25" s="34" t="str">
        <f>IF('BORANG PEREKODAN'!E27="","",'BORANG PEREKODAN'!E27)</f>
        <v/>
      </c>
      <c r="F25" s="83"/>
      <c r="G25" s="17"/>
      <c r="H25" s="17"/>
      <c r="I25" s="17"/>
      <c r="J25" s="17"/>
      <c r="K25" s="17"/>
      <c r="L25" s="17"/>
      <c r="M25" s="17"/>
      <c r="N25" s="37"/>
    </row>
    <row r="26" spans="1:14" ht="30" customHeight="1">
      <c r="A26" s="41"/>
      <c r="B26" s="97">
        <f>IF('BORANG PEREKODAN'!B28="","",'BORANG PEREKODAN'!B28)</f>
        <v>14</v>
      </c>
      <c r="C26" s="36" t="str">
        <f>IF('BORANG PEREKODAN'!C28="","",'BORANG PEREKODAN'!C28)</f>
        <v/>
      </c>
      <c r="D26" s="35" t="str">
        <f>IF('BORANG PEREKODAN'!D28="","",'BORANG PEREKODAN'!D28)</f>
        <v/>
      </c>
      <c r="E26" s="34" t="str">
        <f>IF('BORANG PEREKODAN'!E28="","",'BORANG PEREKODAN'!E28)</f>
        <v/>
      </c>
      <c r="F26" s="83"/>
      <c r="G26" s="17"/>
      <c r="H26" s="17"/>
      <c r="I26" s="17"/>
      <c r="J26" s="17"/>
      <c r="K26" s="17"/>
      <c r="L26" s="17"/>
      <c r="M26" s="17"/>
      <c r="N26" s="37"/>
    </row>
    <row r="27" spans="1:14" ht="30" customHeight="1">
      <c r="A27" s="41"/>
      <c r="B27" s="97">
        <f>IF('BORANG PEREKODAN'!B29="","",'BORANG PEREKODAN'!B29)</f>
        <v>15</v>
      </c>
      <c r="C27" s="36" t="str">
        <f>IF('BORANG PEREKODAN'!C29="","",'BORANG PEREKODAN'!C29)</f>
        <v/>
      </c>
      <c r="D27" s="35" t="str">
        <f>IF('BORANG PEREKODAN'!D29="","",'BORANG PEREKODAN'!D29)</f>
        <v/>
      </c>
      <c r="E27" s="34" t="str">
        <f>IF('BORANG PEREKODAN'!E29="","",'BORANG PEREKODAN'!E29)</f>
        <v/>
      </c>
      <c r="F27" s="83"/>
      <c r="G27" s="17"/>
      <c r="H27" s="17"/>
      <c r="I27" s="17"/>
      <c r="J27" s="17"/>
      <c r="K27" s="17"/>
      <c r="L27" s="17"/>
      <c r="M27" s="17"/>
      <c r="N27" s="37"/>
    </row>
    <row r="28" spans="1:14" ht="30" customHeight="1">
      <c r="A28" s="41"/>
      <c r="B28" s="97">
        <f>IF('BORANG PEREKODAN'!B30="","",'BORANG PEREKODAN'!B30)</f>
        <v>16</v>
      </c>
      <c r="C28" s="36" t="str">
        <f>IF('BORANG PEREKODAN'!C30="","",'BORANG PEREKODAN'!C30)</f>
        <v/>
      </c>
      <c r="D28" s="35" t="str">
        <f>IF('BORANG PEREKODAN'!D30="","",'BORANG PEREKODAN'!D30)</f>
        <v/>
      </c>
      <c r="E28" s="34" t="str">
        <f>IF('BORANG PEREKODAN'!E30="","",'BORANG PEREKODAN'!E30)</f>
        <v/>
      </c>
      <c r="F28" s="83"/>
      <c r="G28" s="17"/>
      <c r="H28" s="17"/>
      <c r="I28" s="17"/>
      <c r="J28" s="17"/>
      <c r="K28" s="17"/>
      <c r="L28" s="17"/>
      <c r="M28" s="17"/>
      <c r="N28" s="37"/>
    </row>
    <row r="29" spans="1:14" ht="30" customHeight="1">
      <c r="A29" s="41"/>
      <c r="B29" s="97">
        <f>IF('BORANG PEREKODAN'!B31="","",'BORANG PEREKODAN'!B31)</f>
        <v>17</v>
      </c>
      <c r="C29" s="36" t="str">
        <f>IF('BORANG PEREKODAN'!C31="","",'BORANG PEREKODAN'!C31)</f>
        <v/>
      </c>
      <c r="D29" s="35" t="str">
        <f>IF('BORANG PEREKODAN'!D31="","",'BORANG PEREKODAN'!D31)</f>
        <v/>
      </c>
      <c r="E29" s="34" t="str">
        <f>IF('BORANG PEREKODAN'!E31="","",'BORANG PEREKODAN'!E31)</f>
        <v/>
      </c>
      <c r="F29" s="83"/>
      <c r="G29" s="17"/>
      <c r="H29" s="17"/>
      <c r="I29" s="17"/>
      <c r="J29" s="17"/>
      <c r="K29" s="17"/>
      <c r="L29" s="17"/>
      <c r="M29" s="17"/>
      <c r="N29" s="37"/>
    </row>
    <row r="30" spans="1:14" ht="30" customHeight="1">
      <c r="A30" s="41"/>
      <c r="B30" s="97">
        <f>IF('BORANG PEREKODAN'!B32="","",'BORANG PEREKODAN'!B32)</f>
        <v>18</v>
      </c>
      <c r="C30" s="36" t="str">
        <f>IF('BORANG PEREKODAN'!C32="","",'BORANG PEREKODAN'!C32)</f>
        <v/>
      </c>
      <c r="D30" s="35" t="str">
        <f>IF('BORANG PEREKODAN'!D32="","",'BORANG PEREKODAN'!D32)</f>
        <v/>
      </c>
      <c r="E30" s="34" t="str">
        <f>IF('BORANG PEREKODAN'!E32="","",'BORANG PEREKODAN'!E32)</f>
        <v/>
      </c>
      <c r="F30" s="83"/>
      <c r="G30" s="17"/>
      <c r="H30" s="17"/>
      <c r="I30" s="17"/>
      <c r="J30" s="17"/>
      <c r="K30" s="17"/>
      <c r="L30" s="17"/>
      <c r="M30" s="17"/>
      <c r="N30" s="37"/>
    </row>
    <row r="31" spans="1:14" ht="30" customHeight="1">
      <c r="A31" s="41"/>
      <c r="B31" s="97">
        <f>IF('BORANG PEREKODAN'!B33="","",'BORANG PEREKODAN'!B33)</f>
        <v>19</v>
      </c>
      <c r="C31" s="36" t="str">
        <f>IF('BORANG PEREKODAN'!C33="","",'BORANG PEREKODAN'!C33)</f>
        <v/>
      </c>
      <c r="D31" s="35" t="str">
        <f>IF('BORANG PEREKODAN'!D33="","",'BORANG PEREKODAN'!D33)</f>
        <v/>
      </c>
      <c r="E31" s="34" t="str">
        <f>IF('BORANG PEREKODAN'!E33="","",'BORANG PEREKODAN'!E33)</f>
        <v/>
      </c>
      <c r="F31" s="83"/>
      <c r="G31" s="17"/>
      <c r="H31" s="17"/>
      <c r="I31" s="17"/>
      <c r="J31" s="17"/>
      <c r="K31" s="17"/>
      <c r="L31" s="17"/>
      <c r="M31" s="17"/>
      <c r="N31" s="37"/>
    </row>
    <row r="32" spans="1:14" ht="30" customHeight="1">
      <c r="A32" s="41"/>
      <c r="B32" s="97">
        <f>IF('BORANG PEREKODAN'!B34="","",'BORANG PEREKODAN'!B34)</f>
        <v>20</v>
      </c>
      <c r="C32" s="36" t="str">
        <f>IF('BORANG PEREKODAN'!C34="","",'BORANG PEREKODAN'!C34)</f>
        <v/>
      </c>
      <c r="D32" s="35" t="str">
        <f>IF('BORANG PEREKODAN'!D34="","",'BORANG PEREKODAN'!D34)</f>
        <v/>
      </c>
      <c r="E32" s="34" t="str">
        <f>IF('BORANG PEREKODAN'!E34="","",'BORANG PEREKODAN'!E34)</f>
        <v/>
      </c>
      <c r="F32" s="83"/>
      <c r="G32" s="17"/>
      <c r="H32" s="17"/>
      <c r="I32" s="17"/>
      <c r="J32" s="17"/>
      <c r="K32" s="17"/>
      <c r="L32" s="17"/>
      <c r="M32" s="17"/>
      <c r="N32" s="37"/>
    </row>
    <row r="33" spans="1:14" ht="30" customHeight="1">
      <c r="A33" s="41"/>
      <c r="B33" s="97">
        <f>IF('BORANG PEREKODAN'!B35="","",'BORANG PEREKODAN'!B35)</f>
        <v>21</v>
      </c>
      <c r="C33" s="36" t="str">
        <f>IF('BORANG PEREKODAN'!C35="","",'BORANG PEREKODAN'!C35)</f>
        <v/>
      </c>
      <c r="D33" s="35" t="str">
        <f>IF('BORANG PEREKODAN'!D35="","",'BORANG PEREKODAN'!D35)</f>
        <v/>
      </c>
      <c r="E33" s="34" t="str">
        <f>IF('BORANG PEREKODAN'!E35="","",'BORANG PEREKODAN'!E35)</f>
        <v/>
      </c>
      <c r="F33" s="83"/>
      <c r="G33" s="17"/>
      <c r="H33" s="17"/>
      <c r="I33" s="17"/>
      <c r="J33" s="17"/>
      <c r="K33" s="17"/>
      <c r="L33" s="17"/>
      <c r="M33" s="17"/>
      <c r="N33" s="37"/>
    </row>
    <row r="34" spans="1:14" ht="30" customHeight="1">
      <c r="A34" s="41"/>
      <c r="B34" s="97">
        <f>IF('BORANG PEREKODAN'!B36="","",'BORANG PEREKODAN'!B36)</f>
        <v>22</v>
      </c>
      <c r="C34" s="36" t="str">
        <f>IF('BORANG PEREKODAN'!C36="","",'BORANG PEREKODAN'!C36)</f>
        <v/>
      </c>
      <c r="D34" s="35" t="str">
        <f>IF('BORANG PEREKODAN'!D36="","",'BORANG PEREKODAN'!D36)</f>
        <v/>
      </c>
      <c r="E34" s="34" t="str">
        <f>IF('BORANG PEREKODAN'!E36="","",'BORANG PEREKODAN'!E36)</f>
        <v/>
      </c>
      <c r="F34" s="83"/>
      <c r="G34" s="17"/>
      <c r="H34" s="17"/>
      <c r="I34" s="17"/>
      <c r="J34" s="17"/>
      <c r="K34" s="17"/>
      <c r="L34" s="17"/>
      <c r="M34" s="17"/>
      <c r="N34" s="37"/>
    </row>
    <row r="35" spans="1:14" ht="30" customHeight="1">
      <c r="A35" s="41"/>
      <c r="B35" s="97">
        <f>IF('BORANG PEREKODAN'!B37="","",'BORANG PEREKODAN'!B37)</f>
        <v>23</v>
      </c>
      <c r="C35" s="36" t="str">
        <f>IF('BORANG PEREKODAN'!C37="","",'BORANG PEREKODAN'!C37)</f>
        <v/>
      </c>
      <c r="D35" s="35" t="str">
        <f>IF('BORANG PEREKODAN'!D37="","",'BORANG PEREKODAN'!D37)</f>
        <v/>
      </c>
      <c r="E35" s="34" t="str">
        <f>IF('BORANG PEREKODAN'!E37="","",'BORANG PEREKODAN'!E37)</f>
        <v/>
      </c>
      <c r="F35" s="83"/>
      <c r="G35" s="17"/>
      <c r="H35" s="17"/>
      <c r="I35" s="17"/>
      <c r="J35" s="17"/>
      <c r="K35" s="17"/>
      <c r="L35" s="17"/>
      <c r="M35" s="17"/>
      <c r="N35" s="37"/>
    </row>
    <row r="36" spans="1:14" ht="30" customHeight="1">
      <c r="A36" s="41"/>
      <c r="B36" s="97">
        <f>IF('BORANG PEREKODAN'!B38="","",'BORANG PEREKODAN'!B38)</f>
        <v>24</v>
      </c>
      <c r="C36" s="36" t="str">
        <f>IF('BORANG PEREKODAN'!C38="","",'BORANG PEREKODAN'!C38)</f>
        <v/>
      </c>
      <c r="D36" s="35" t="str">
        <f>IF('BORANG PEREKODAN'!D38="","",'BORANG PEREKODAN'!D38)</f>
        <v/>
      </c>
      <c r="E36" s="34" t="str">
        <f>IF('BORANG PEREKODAN'!E38="","",'BORANG PEREKODAN'!E38)</f>
        <v/>
      </c>
      <c r="F36" s="83"/>
      <c r="G36" s="17"/>
      <c r="H36" s="17"/>
      <c r="I36" s="17"/>
      <c r="J36" s="17"/>
      <c r="K36" s="17"/>
      <c r="L36" s="17"/>
      <c r="M36" s="17"/>
      <c r="N36" s="37"/>
    </row>
    <row r="37" spans="1:14" ht="30" customHeight="1">
      <c r="A37" s="41"/>
      <c r="B37" s="97">
        <f>IF('BORANG PEREKODAN'!B39="","",'BORANG PEREKODAN'!B39)</f>
        <v>25</v>
      </c>
      <c r="C37" s="36" t="str">
        <f>IF('BORANG PEREKODAN'!C39="","",'BORANG PEREKODAN'!C39)</f>
        <v/>
      </c>
      <c r="D37" s="35" t="str">
        <f>IF('BORANG PEREKODAN'!D39="","",'BORANG PEREKODAN'!D39)</f>
        <v/>
      </c>
      <c r="E37" s="34" t="str">
        <f>IF('BORANG PEREKODAN'!E39="","",'BORANG PEREKODAN'!E39)</f>
        <v/>
      </c>
      <c r="F37" s="83"/>
      <c r="G37" s="17"/>
      <c r="H37" s="17"/>
      <c r="I37" s="17"/>
      <c r="J37" s="17"/>
      <c r="K37" s="17"/>
      <c r="L37" s="17"/>
      <c r="M37" s="17"/>
      <c r="N37" s="37"/>
    </row>
    <row r="38" spans="1:14" ht="30" customHeight="1">
      <c r="A38" s="41"/>
      <c r="B38" s="97">
        <f>IF('BORANG PEREKODAN'!B40="","",'BORANG PEREKODAN'!B40)</f>
        <v>26</v>
      </c>
      <c r="C38" s="36" t="str">
        <f>IF('BORANG PEREKODAN'!C40="","",'BORANG PEREKODAN'!C40)</f>
        <v/>
      </c>
      <c r="D38" s="35" t="str">
        <f>IF('BORANG PEREKODAN'!D40="","",'BORANG PEREKODAN'!D40)</f>
        <v/>
      </c>
      <c r="E38" s="34" t="str">
        <f>IF('BORANG PEREKODAN'!E40="","",'BORANG PEREKODAN'!E40)</f>
        <v/>
      </c>
      <c r="F38" s="83"/>
      <c r="G38" s="17"/>
      <c r="H38" s="17"/>
      <c r="I38" s="17"/>
      <c r="J38" s="17"/>
      <c r="K38" s="17"/>
      <c r="L38" s="17"/>
      <c r="M38" s="17"/>
      <c r="N38" s="37"/>
    </row>
    <row r="39" spans="1:14" ht="30" customHeight="1">
      <c r="A39" s="41"/>
      <c r="B39" s="97">
        <f>IF('BORANG PEREKODAN'!B41="","",'BORANG PEREKODAN'!B41)</f>
        <v>27</v>
      </c>
      <c r="C39" s="36" t="str">
        <f>IF('BORANG PEREKODAN'!C41="","",'BORANG PEREKODAN'!C41)</f>
        <v/>
      </c>
      <c r="D39" s="35" t="str">
        <f>IF('BORANG PEREKODAN'!D41="","",'BORANG PEREKODAN'!D41)</f>
        <v/>
      </c>
      <c r="E39" s="34" t="str">
        <f>IF('BORANG PEREKODAN'!E41="","",'BORANG PEREKODAN'!E41)</f>
        <v/>
      </c>
      <c r="F39" s="83"/>
      <c r="G39" s="17"/>
      <c r="H39" s="17"/>
      <c r="I39" s="17"/>
      <c r="J39" s="17"/>
      <c r="K39" s="17"/>
      <c r="L39" s="17"/>
      <c r="M39" s="17"/>
      <c r="N39" s="37"/>
    </row>
    <row r="40" spans="1:14" ht="30" customHeight="1">
      <c r="A40" s="41"/>
      <c r="B40" s="97">
        <f>IF('BORANG PEREKODAN'!B42="","",'BORANG PEREKODAN'!B42)</f>
        <v>28</v>
      </c>
      <c r="C40" s="36" t="str">
        <f>IF('BORANG PEREKODAN'!C42="","",'BORANG PEREKODAN'!C42)</f>
        <v/>
      </c>
      <c r="D40" s="35" t="str">
        <f>IF('BORANG PEREKODAN'!D42="","",'BORANG PEREKODAN'!D42)</f>
        <v/>
      </c>
      <c r="E40" s="34" t="str">
        <f>IF('BORANG PEREKODAN'!E42="","",'BORANG PEREKODAN'!E42)</f>
        <v/>
      </c>
      <c r="F40" s="83"/>
      <c r="G40" s="17"/>
      <c r="H40" s="17"/>
      <c r="I40" s="17"/>
      <c r="J40" s="17"/>
      <c r="K40" s="17"/>
      <c r="L40" s="17"/>
      <c r="M40" s="17"/>
      <c r="N40" s="37"/>
    </row>
    <row r="41" spans="1:14" ht="30" customHeight="1">
      <c r="A41" s="41"/>
      <c r="B41" s="97">
        <f>IF('BORANG PEREKODAN'!B43="","",'BORANG PEREKODAN'!B43)</f>
        <v>29</v>
      </c>
      <c r="C41" s="36" t="str">
        <f>IF('BORANG PEREKODAN'!C43="","",'BORANG PEREKODAN'!C43)</f>
        <v/>
      </c>
      <c r="D41" s="35" t="str">
        <f>IF('BORANG PEREKODAN'!D43="","",'BORANG PEREKODAN'!D43)</f>
        <v/>
      </c>
      <c r="E41" s="34" t="str">
        <f>IF('BORANG PEREKODAN'!E43="","",'BORANG PEREKODAN'!E43)</f>
        <v/>
      </c>
      <c r="F41" s="83"/>
      <c r="G41" s="17"/>
      <c r="H41" s="17"/>
      <c r="I41" s="17"/>
      <c r="J41" s="17"/>
      <c r="K41" s="17"/>
      <c r="L41" s="17"/>
      <c r="M41" s="17"/>
      <c r="N41" s="37"/>
    </row>
    <row r="42" spans="1:14" ht="30" customHeight="1">
      <c r="A42" s="41"/>
      <c r="B42" s="97">
        <f>IF('BORANG PEREKODAN'!B44="","",'BORANG PEREKODAN'!B44)</f>
        <v>30</v>
      </c>
      <c r="C42" s="36" t="str">
        <f>IF('BORANG PEREKODAN'!C44="","",'BORANG PEREKODAN'!C44)</f>
        <v/>
      </c>
      <c r="D42" s="35" t="str">
        <f>IF('BORANG PEREKODAN'!D44="","",'BORANG PEREKODAN'!D44)</f>
        <v/>
      </c>
      <c r="E42" s="34" t="str">
        <f>IF('BORANG PEREKODAN'!E44="","",'BORANG PEREKODAN'!E44)</f>
        <v/>
      </c>
      <c r="F42" s="83"/>
      <c r="G42" s="17"/>
      <c r="H42" s="17"/>
      <c r="I42" s="17"/>
      <c r="J42" s="17"/>
      <c r="K42" s="17"/>
      <c r="L42" s="17"/>
      <c r="M42" s="17"/>
      <c r="N42" s="37"/>
    </row>
    <row r="43" spans="1:14" ht="30" customHeight="1">
      <c r="A43" s="41"/>
      <c r="B43" s="97">
        <f>IF('BORANG PEREKODAN'!B45="","",'BORANG PEREKODAN'!B45)</f>
        <v>31</v>
      </c>
      <c r="C43" s="36" t="str">
        <f>IF('BORANG PEREKODAN'!C45="","",'BORANG PEREKODAN'!C45)</f>
        <v/>
      </c>
      <c r="D43" s="35" t="str">
        <f>IF('BORANG PEREKODAN'!D45="","",'BORANG PEREKODAN'!D45)</f>
        <v/>
      </c>
      <c r="E43" s="34" t="str">
        <f>IF('BORANG PEREKODAN'!E45="","",'BORANG PEREKODAN'!E45)</f>
        <v/>
      </c>
      <c r="F43" s="83"/>
      <c r="G43" s="17"/>
      <c r="H43" s="17"/>
      <c r="I43" s="17"/>
      <c r="J43" s="17"/>
      <c r="K43" s="17"/>
      <c r="L43" s="17"/>
      <c r="M43" s="17"/>
      <c r="N43" s="37"/>
    </row>
    <row r="44" spans="1:14" ht="30" customHeight="1">
      <c r="A44" s="41"/>
      <c r="B44" s="97">
        <f>IF('BORANG PEREKODAN'!B46="","",'BORANG PEREKODAN'!B46)</f>
        <v>32</v>
      </c>
      <c r="C44" s="36" t="str">
        <f>IF('BORANG PEREKODAN'!C46="","",'BORANG PEREKODAN'!C46)</f>
        <v/>
      </c>
      <c r="D44" s="35" t="str">
        <f>IF('BORANG PEREKODAN'!D46="","",'BORANG PEREKODAN'!D46)</f>
        <v/>
      </c>
      <c r="E44" s="34" t="str">
        <f>IF('BORANG PEREKODAN'!E46="","",'BORANG PEREKODAN'!E46)</f>
        <v/>
      </c>
      <c r="F44" s="83"/>
      <c r="G44" s="17"/>
      <c r="H44" s="17"/>
      <c r="I44" s="17"/>
      <c r="J44" s="17"/>
      <c r="K44" s="17"/>
      <c r="L44" s="17"/>
      <c r="M44" s="17"/>
      <c r="N44" s="37"/>
    </row>
    <row r="45" spans="1:14" ht="30" customHeight="1">
      <c r="A45" s="41"/>
      <c r="B45" s="97">
        <f>IF('BORANG PEREKODAN'!B47="","",'BORANG PEREKODAN'!B47)</f>
        <v>33</v>
      </c>
      <c r="C45" s="36" t="str">
        <f>IF('BORANG PEREKODAN'!C47="","",'BORANG PEREKODAN'!C47)</f>
        <v/>
      </c>
      <c r="D45" s="35" t="str">
        <f>IF('BORANG PEREKODAN'!D47="","",'BORANG PEREKODAN'!D47)</f>
        <v/>
      </c>
      <c r="E45" s="34" t="str">
        <f>IF('BORANG PEREKODAN'!E47="","",'BORANG PEREKODAN'!E47)</f>
        <v/>
      </c>
      <c r="F45" s="83"/>
      <c r="G45" s="17"/>
      <c r="H45" s="17"/>
      <c r="I45" s="17"/>
      <c r="J45" s="17"/>
      <c r="K45" s="17"/>
      <c r="L45" s="17"/>
      <c r="M45" s="17"/>
      <c r="N45" s="37"/>
    </row>
    <row r="46" spans="1:14" ht="30" customHeight="1">
      <c r="A46" s="41"/>
      <c r="B46" s="97">
        <f>IF('BORANG PEREKODAN'!B48="","",'BORANG PEREKODAN'!B48)</f>
        <v>34</v>
      </c>
      <c r="C46" s="36" t="str">
        <f>IF('BORANG PEREKODAN'!C48="","",'BORANG PEREKODAN'!C48)</f>
        <v/>
      </c>
      <c r="D46" s="35" t="str">
        <f>IF('BORANG PEREKODAN'!D48="","",'BORANG PEREKODAN'!D48)</f>
        <v/>
      </c>
      <c r="E46" s="34" t="str">
        <f>IF('BORANG PEREKODAN'!E48="","",'BORANG PEREKODAN'!E48)</f>
        <v/>
      </c>
      <c r="F46" s="83"/>
      <c r="G46" s="17"/>
      <c r="H46" s="17"/>
      <c r="I46" s="17"/>
      <c r="J46" s="17"/>
      <c r="K46" s="17"/>
      <c r="L46" s="17"/>
      <c r="M46" s="17"/>
      <c r="N46" s="37"/>
    </row>
    <row r="47" spans="1:14" ht="30" customHeight="1">
      <c r="A47" s="41"/>
      <c r="B47" s="97">
        <f>IF('BORANG PEREKODAN'!B49="","",'BORANG PEREKODAN'!B49)</f>
        <v>35</v>
      </c>
      <c r="C47" s="36" t="str">
        <f>IF('BORANG PEREKODAN'!C49="","",'BORANG PEREKODAN'!C49)</f>
        <v/>
      </c>
      <c r="D47" s="35" t="str">
        <f>IF('BORANG PEREKODAN'!D49="","",'BORANG PEREKODAN'!D49)</f>
        <v/>
      </c>
      <c r="E47" s="34" t="str">
        <f>IF('BORANG PEREKODAN'!E49="","",'BORANG PEREKODAN'!E49)</f>
        <v/>
      </c>
      <c r="F47" s="83"/>
      <c r="G47" s="17"/>
      <c r="H47" s="17"/>
      <c r="I47" s="17"/>
      <c r="J47" s="17"/>
      <c r="K47" s="17"/>
      <c r="L47" s="17"/>
      <c r="M47" s="17"/>
      <c r="N47" s="37"/>
    </row>
    <row r="48" spans="1:14" ht="30" customHeight="1">
      <c r="A48" s="41"/>
      <c r="B48" s="97">
        <f>IF('BORANG PEREKODAN'!B50="","",'BORANG PEREKODAN'!B50)</f>
        <v>36</v>
      </c>
      <c r="C48" s="36" t="str">
        <f>IF('BORANG PEREKODAN'!C50="","",'BORANG PEREKODAN'!C50)</f>
        <v/>
      </c>
      <c r="D48" s="35" t="str">
        <f>IF('BORANG PEREKODAN'!D50="","",'BORANG PEREKODAN'!D50)</f>
        <v/>
      </c>
      <c r="E48" s="34" t="str">
        <f>IF('BORANG PEREKODAN'!E50="","",'BORANG PEREKODAN'!E50)</f>
        <v/>
      </c>
      <c r="F48" s="83"/>
      <c r="G48" s="17"/>
      <c r="H48" s="17"/>
      <c r="I48" s="17"/>
      <c r="J48" s="17"/>
      <c r="K48" s="17"/>
      <c r="L48" s="17"/>
      <c r="M48" s="17"/>
      <c r="N48" s="37"/>
    </row>
    <row r="49" spans="1:14" ht="30" customHeight="1">
      <c r="A49" s="41"/>
      <c r="B49" s="97">
        <f>IF('BORANG PEREKODAN'!B51="","",'BORANG PEREKODAN'!B51)</f>
        <v>37</v>
      </c>
      <c r="C49" s="36" t="str">
        <f>IF('BORANG PEREKODAN'!C51="","",'BORANG PEREKODAN'!C51)</f>
        <v/>
      </c>
      <c r="D49" s="35" t="str">
        <f>IF('BORANG PEREKODAN'!D51="","",'BORANG PEREKODAN'!D51)</f>
        <v/>
      </c>
      <c r="E49" s="34" t="str">
        <f>IF('BORANG PEREKODAN'!E51="","",'BORANG PEREKODAN'!E51)</f>
        <v/>
      </c>
      <c r="F49" s="83"/>
      <c r="G49" s="17"/>
      <c r="H49" s="17"/>
      <c r="I49" s="17"/>
      <c r="J49" s="17"/>
      <c r="K49" s="17"/>
      <c r="L49" s="17"/>
      <c r="M49" s="17"/>
      <c r="N49" s="37"/>
    </row>
    <row r="50" spans="1:14" ht="30" customHeight="1">
      <c r="A50" s="41"/>
      <c r="B50" s="97">
        <f>IF('BORANG PEREKODAN'!B52="","",'BORANG PEREKODAN'!B52)</f>
        <v>38</v>
      </c>
      <c r="C50" s="36" t="str">
        <f>IF('BORANG PEREKODAN'!C52="","",'BORANG PEREKODAN'!C52)</f>
        <v/>
      </c>
      <c r="D50" s="35" t="str">
        <f>IF('BORANG PEREKODAN'!D52="","",'BORANG PEREKODAN'!D52)</f>
        <v/>
      </c>
      <c r="E50" s="34" t="str">
        <f>IF('BORANG PEREKODAN'!E52="","",'BORANG PEREKODAN'!E52)</f>
        <v/>
      </c>
      <c r="F50" s="83"/>
      <c r="G50" s="17"/>
      <c r="H50" s="17"/>
      <c r="I50" s="17"/>
      <c r="J50" s="17"/>
      <c r="K50" s="17"/>
      <c r="L50" s="17"/>
      <c r="M50" s="17"/>
      <c r="N50" s="37"/>
    </row>
    <row r="51" spans="1:14" ht="30" customHeight="1">
      <c r="A51" s="41"/>
      <c r="B51" s="97">
        <f>IF('BORANG PEREKODAN'!B53="","",'BORANG PEREKODAN'!B53)</f>
        <v>39</v>
      </c>
      <c r="C51" s="36" t="str">
        <f>IF('BORANG PEREKODAN'!C53="","",'BORANG PEREKODAN'!C53)</f>
        <v/>
      </c>
      <c r="D51" s="35" t="str">
        <f>IF('BORANG PEREKODAN'!D53="","",'BORANG PEREKODAN'!D53)</f>
        <v/>
      </c>
      <c r="E51" s="34" t="str">
        <f>IF('BORANG PEREKODAN'!E53="","",'BORANG PEREKODAN'!E53)</f>
        <v/>
      </c>
      <c r="F51" s="83"/>
      <c r="G51" s="17"/>
      <c r="H51" s="17"/>
      <c r="I51" s="17"/>
      <c r="J51" s="17"/>
      <c r="K51" s="17"/>
      <c r="L51" s="17"/>
      <c r="M51" s="17"/>
      <c r="N51" s="37"/>
    </row>
    <row r="52" spans="1:14" ht="30" customHeight="1">
      <c r="A52" s="41"/>
      <c r="B52" s="97">
        <f>IF('BORANG PEREKODAN'!B54="","",'BORANG PEREKODAN'!B54)</f>
        <v>40</v>
      </c>
      <c r="C52" s="36" t="str">
        <f>IF('BORANG PEREKODAN'!C54="","",'BORANG PEREKODAN'!C54)</f>
        <v/>
      </c>
      <c r="D52" s="35" t="str">
        <f>IF('BORANG PEREKODAN'!D54="","",'BORANG PEREKODAN'!D54)</f>
        <v/>
      </c>
      <c r="E52" s="34" t="str">
        <f>IF('BORANG PEREKODAN'!E54="","",'BORANG PEREKODAN'!E54)</f>
        <v/>
      </c>
      <c r="F52" s="83"/>
      <c r="G52" s="17"/>
      <c r="H52" s="17"/>
      <c r="I52" s="17"/>
      <c r="J52" s="17"/>
      <c r="K52" s="17"/>
      <c r="L52" s="17"/>
      <c r="M52" s="17"/>
      <c r="N52" s="37"/>
    </row>
    <row r="53" spans="1:14" ht="30" customHeight="1">
      <c r="A53" s="41"/>
      <c r="B53" s="97">
        <f>IF('BORANG PEREKODAN'!B55="","",'BORANG PEREKODAN'!B55)</f>
        <v>41</v>
      </c>
      <c r="C53" s="36" t="str">
        <f>IF('BORANG PEREKODAN'!C55="","",'BORANG PEREKODAN'!C55)</f>
        <v/>
      </c>
      <c r="D53" s="35" t="str">
        <f>IF('BORANG PEREKODAN'!D55="","",'BORANG PEREKODAN'!D55)</f>
        <v/>
      </c>
      <c r="E53" s="34" t="str">
        <f>IF('BORANG PEREKODAN'!E55="","",'BORANG PEREKODAN'!E55)</f>
        <v/>
      </c>
      <c r="F53" s="83"/>
      <c r="G53" s="17"/>
      <c r="H53" s="17"/>
      <c r="I53" s="17"/>
      <c r="J53" s="17"/>
      <c r="K53" s="17"/>
      <c r="L53" s="17"/>
      <c r="M53" s="17"/>
      <c r="N53" s="37"/>
    </row>
    <row r="54" spans="1:14" ht="30" customHeight="1">
      <c r="A54" s="41"/>
      <c r="B54" s="97">
        <f>IF('BORANG PEREKODAN'!B56="","",'BORANG PEREKODAN'!B56)</f>
        <v>42</v>
      </c>
      <c r="C54" s="36" t="str">
        <f>IF('BORANG PEREKODAN'!C56="","",'BORANG PEREKODAN'!C56)</f>
        <v/>
      </c>
      <c r="D54" s="35" t="str">
        <f>IF('BORANG PEREKODAN'!D56="","",'BORANG PEREKODAN'!D56)</f>
        <v/>
      </c>
      <c r="E54" s="34" t="str">
        <f>IF('BORANG PEREKODAN'!E56="","",'BORANG PEREKODAN'!E56)</f>
        <v/>
      </c>
      <c r="F54" s="83"/>
      <c r="G54" s="17"/>
      <c r="H54" s="17"/>
      <c r="I54" s="17"/>
      <c r="J54" s="17"/>
      <c r="K54" s="17"/>
      <c r="L54" s="17"/>
      <c r="M54" s="17"/>
      <c r="N54" s="37"/>
    </row>
    <row r="55" spans="1:14" ht="30" customHeight="1">
      <c r="A55" s="41"/>
      <c r="B55" s="97">
        <f>IF('BORANG PEREKODAN'!B57="","",'BORANG PEREKODAN'!B57)</f>
        <v>43</v>
      </c>
      <c r="C55" s="36" t="str">
        <f>IF('BORANG PEREKODAN'!C57="","",'BORANG PEREKODAN'!C57)</f>
        <v/>
      </c>
      <c r="D55" s="35" t="str">
        <f>IF('BORANG PEREKODAN'!D57="","",'BORANG PEREKODAN'!D57)</f>
        <v/>
      </c>
      <c r="E55" s="34" t="str">
        <f>IF('BORANG PEREKODAN'!E57="","",'BORANG PEREKODAN'!E57)</f>
        <v/>
      </c>
      <c r="F55" s="83"/>
      <c r="G55" s="17"/>
      <c r="H55" s="17"/>
      <c r="I55" s="17"/>
      <c r="J55" s="17"/>
      <c r="K55" s="17"/>
      <c r="L55" s="17"/>
      <c r="M55" s="17"/>
      <c r="N55" s="37"/>
    </row>
    <row r="56" spans="1:14" ht="30" customHeight="1">
      <c r="A56" s="41"/>
      <c r="B56" s="97">
        <f>IF('BORANG PEREKODAN'!B58="","",'BORANG PEREKODAN'!B58)</f>
        <v>44</v>
      </c>
      <c r="C56" s="36" t="str">
        <f>IF('BORANG PEREKODAN'!C58="","",'BORANG PEREKODAN'!C58)</f>
        <v/>
      </c>
      <c r="D56" s="35" t="str">
        <f>IF('BORANG PEREKODAN'!D58="","",'BORANG PEREKODAN'!D58)</f>
        <v/>
      </c>
      <c r="E56" s="34" t="str">
        <f>IF('BORANG PEREKODAN'!E58="","",'BORANG PEREKODAN'!E58)</f>
        <v/>
      </c>
      <c r="F56" s="83"/>
      <c r="G56" s="17"/>
      <c r="H56" s="17"/>
      <c r="I56" s="17"/>
      <c r="J56" s="17"/>
      <c r="K56" s="17"/>
      <c r="L56" s="17"/>
      <c r="M56" s="17"/>
      <c r="N56" s="37"/>
    </row>
    <row r="57" spans="1:14" ht="30" customHeight="1">
      <c r="A57" s="41"/>
      <c r="B57" s="97">
        <f>IF('BORANG PEREKODAN'!B59="","",'BORANG PEREKODAN'!B59)</f>
        <v>45</v>
      </c>
      <c r="C57" s="36" t="str">
        <f>IF('BORANG PEREKODAN'!C59="","",'BORANG PEREKODAN'!C59)</f>
        <v/>
      </c>
      <c r="D57" s="35" t="str">
        <f>IF('BORANG PEREKODAN'!D59="","",'BORANG PEREKODAN'!D59)</f>
        <v/>
      </c>
      <c r="E57" s="34" t="str">
        <f>IF('BORANG PEREKODAN'!E59="","",'BORANG PEREKODAN'!E59)</f>
        <v/>
      </c>
      <c r="F57" s="83"/>
      <c r="G57" s="17"/>
      <c r="H57" s="17"/>
      <c r="I57" s="17"/>
      <c r="J57" s="17"/>
      <c r="K57" s="17"/>
      <c r="L57" s="17"/>
      <c r="M57" s="17"/>
      <c r="N57" s="37"/>
    </row>
    <row r="58" spans="1:14" ht="30" customHeight="1">
      <c r="A58" s="42"/>
      <c r="B58" s="97">
        <f>IF('BORANG PEREKODAN'!B60="","",'BORANG PEREKODAN'!B60)</f>
        <v>46</v>
      </c>
      <c r="C58" s="36" t="str">
        <f>IF('BORANG PEREKODAN'!C60="","",'BORANG PEREKODAN'!C60)</f>
        <v/>
      </c>
      <c r="D58" s="35" t="str">
        <f>IF('BORANG PEREKODAN'!D60="","",'BORANG PEREKODAN'!D60)</f>
        <v/>
      </c>
      <c r="E58" s="34" t="str">
        <f>IF('BORANG PEREKODAN'!E60="","",'BORANG PEREKODAN'!E60)</f>
        <v/>
      </c>
      <c r="F58" s="83"/>
      <c r="G58" s="17"/>
      <c r="H58" s="17"/>
      <c r="I58" s="17"/>
      <c r="J58" s="17"/>
      <c r="K58" s="17"/>
      <c r="L58" s="17"/>
      <c r="M58" s="17"/>
      <c r="N58" s="37"/>
    </row>
    <row r="59" spans="1:14" ht="30" customHeight="1">
      <c r="A59" s="42"/>
      <c r="B59" s="97">
        <f>IF('BORANG PEREKODAN'!B61="","",'BORANG PEREKODAN'!B61)</f>
        <v>47</v>
      </c>
      <c r="C59" s="36" t="str">
        <f>IF('BORANG PEREKODAN'!C61="","",'BORANG PEREKODAN'!C61)</f>
        <v/>
      </c>
      <c r="D59" s="35" t="str">
        <f>IF('BORANG PEREKODAN'!D61="","",'BORANG PEREKODAN'!D61)</f>
        <v/>
      </c>
      <c r="E59" s="34" t="str">
        <f>IF('BORANG PEREKODAN'!E61="","",'BORANG PEREKODAN'!E61)</f>
        <v/>
      </c>
      <c r="F59" s="83"/>
      <c r="G59" s="17"/>
      <c r="H59" s="17"/>
      <c r="I59" s="17"/>
      <c r="J59" s="17"/>
      <c r="K59" s="17"/>
      <c r="L59" s="17"/>
      <c r="M59" s="17"/>
      <c r="N59" s="37"/>
    </row>
    <row r="60" spans="1:14" ht="25.5" customHeight="1">
      <c r="B60" s="97">
        <f>IF('BORANG PEREKODAN'!B62="","",'BORANG PEREKODAN'!B62)</f>
        <v>48</v>
      </c>
      <c r="C60" s="36" t="str">
        <f>IF('BORANG PEREKODAN'!C62="","",'BORANG PEREKODAN'!C62)</f>
        <v/>
      </c>
      <c r="D60" s="35" t="str">
        <f>IF('BORANG PEREKODAN'!D62="","",'BORANG PEREKODAN'!D62)</f>
        <v/>
      </c>
      <c r="E60" s="34" t="str">
        <f>IF('BORANG PEREKODAN'!E62="","",'BORANG PEREKODAN'!E62)</f>
        <v/>
      </c>
      <c r="F60" s="83"/>
      <c r="G60" s="17"/>
      <c r="H60" s="17"/>
      <c r="I60" s="17"/>
      <c r="J60" s="17"/>
      <c r="K60" s="17"/>
      <c r="L60" s="17"/>
      <c r="M60" s="17"/>
      <c r="N60" s="37"/>
    </row>
    <row r="61" spans="1:14" ht="26.25" customHeight="1">
      <c r="B61" s="97">
        <f>IF('BORANG PEREKODAN'!B63="","",'BORANG PEREKODAN'!B63)</f>
        <v>49</v>
      </c>
      <c r="C61" s="36" t="str">
        <f>IF('BORANG PEREKODAN'!C63="","",'BORANG PEREKODAN'!C63)</f>
        <v/>
      </c>
      <c r="D61" s="35" t="str">
        <f>IF('BORANG PEREKODAN'!D63="","",'BORANG PEREKODAN'!D63)</f>
        <v/>
      </c>
      <c r="E61" s="34" t="str">
        <f>IF('BORANG PEREKODAN'!E63="","",'BORANG PEREKODAN'!E63)</f>
        <v/>
      </c>
      <c r="F61" s="83"/>
      <c r="G61" s="17"/>
      <c r="H61" s="17"/>
      <c r="I61" s="17"/>
      <c r="J61" s="17"/>
      <c r="K61" s="17"/>
      <c r="L61" s="17"/>
      <c r="M61" s="17"/>
      <c r="N61" s="37"/>
    </row>
    <row r="62" spans="1:14" ht="26.25" customHeight="1" thickBot="1">
      <c r="B62" s="98">
        <f>IF('BORANG PEREKODAN'!B64="","",'BORANG PEREKODAN'!B64)</f>
        <v>50</v>
      </c>
      <c r="C62" s="38" t="str">
        <f>IF('BORANG PEREKODAN'!C64="","",'BORANG PEREKODAN'!C64)</f>
        <v/>
      </c>
      <c r="D62" s="40" t="str">
        <f>IF('BORANG PEREKODAN'!D64="","",'BORANG PEREKODAN'!D64)</f>
        <v/>
      </c>
      <c r="E62" s="39" t="str">
        <f>IF('BORANG PEREKODAN'!E64="","",'BORANG PEREKODAN'!E64)</f>
        <v/>
      </c>
      <c r="F62" s="84"/>
      <c r="G62" s="76"/>
      <c r="H62" s="76"/>
      <c r="I62" s="76"/>
      <c r="J62" s="76"/>
      <c r="K62" s="76"/>
      <c r="L62" s="76"/>
      <c r="M62" s="76"/>
      <c r="N62" s="75"/>
    </row>
    <row r="63" spans="1:14">
      <c r="B63" s="4"/>
      <c r="C63" s="4"/>
      <c r="D63" s="4"/>
      <c r="E63" s="4"/>
      <c r="F63" s="4"/>
      <c r="G63" s="4"/>
      <c r="H63" s="4"/>
      <c r="I63" s="4"/>
    </row>
    <row r="64" spans="1:14">
      <c r="B64" s="4"/>
      <c r="C64" s="4"/>
      <c r="D64" s="4"/>
      <c r="E64" s="4"/>
      <c r="F64" s="4"/>
      <c r="G64" s="4"/>
      <c r="H64" s="4"/>
      <c r="I64" s="4"/>
    </row>
  </sheetData>
  <mergeCells count="7">
    <mergeCell ref="A1:J1"/>
    <mergeCell ref="B11:B12"/>
    <mergeCell ref="C11:C12"/>
    <mergeCell ref="D11:D12"/>
    <mergeCell ref="E11:E12"/>
    <mergeCell ref="F11:F12"/>
    <mergeCell ref="G11:N11"/>
  </mergeCells>
  <phoneticPr fontId="6" type="noConversion"/>
  <dataValidations count="2">
    <dataValidation type="list" allowBlank="1" showInputMessage="1" showErrorMessage="1" error="Pilih Band Penguasaan Murid" sqref="G13:N62">
      <formula1>$R$3:$R$8</formula1>
    </dataValidation>
    <dataValidation type="list" allowBlank="1" showInputMessage="1" showErrorMessage="1" error="Pilih Gred Pencapaian Murid" sqref="F13:F62">
      <formula1>$S$3:$S$8</formula1>
    </dataValidation>
  </dataValidations>
  <pageMargins left="0.38" right="0.28000000000000003" top="0.74803149606299202" bottom="0.74803149606299202" header="0.31496062992126" footer="0.31496062992126"/>
  <pageSetup paperSize="9" scale="35" orientation="portrait"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34</vt:i4>
      </vt:variant>
      <vt:variant>
        <vt:lpstr>Named Ranges</vt:lpstr>
      </vt:variant>
      <vt:variant>
        <vt:i4>36</vt:i4>
      </vt:variant>
    </vt:vector>
  </HeadingPairs>
  <TitlesOfParts>
    <vt:vector size="70" baseType="lpstr">
      <vt:lpstr>BORANG PEREKODAN</vt:lpstr>
      <vt:lpstr>PENYATAAN DESKRIPTOR DSV</vt:lpstr>
      <vt:lpstr>PELAPORAN MURID</vt:lpstr>
      <vt:lpstr>BORANG PRESTASI BM</vt:lpstr>
      <vt:lpstr>BORANG PRESTASI BI</vt:lpstr>
      <vt:lpstr>BORANG PRESTASI MT</vt:lpstr>
      <vt:lpstr>BORANG PRESTASI DSV</vt:lpstr>
      <vt:lpstr>BORANG PRESTASI PK</vt:lpstr>
      <vt:lpstr>BORANG PRESTASI P_ISLAM</vt:lpstr>
      <vt:lpstr>BORANG PRESTASI P_MORAL</vt:lpstr>
      <vt:lpstr>BORANG PRESTASI DST_SN</vt:lpstr>
      <vt:lpstr>BORANG PRESTASI PJ</vt:lpstr>
      <vt:lpstr>BORANG PRESTASI DST_TMK</vt:lpstr>
      <vt:lpstr>BORANG PRESTASI P_MUZIK</vt:lpstr>
      <vt:lpstr>BORANG PRESTASI BA</vt:lpstr>
      <vt:lpstr>BORANG PRESTASI B_KDUSUN</vt:lpstr>
      <vt:lpstr>BORANG PRESTASI B_IBAN</vt:lpstr>
      <vt:lpstr>BORANG PRESTASI BT</vt:lpstr>
      <vt:lpstr>BORANG PRESTASI BC</vt:lpstr>
      <vt:lpstr>PENYATAAN DESKRIPTOR BM</vt:lpstr>
      <vt:lpstr>PENYATAAN DESKRIPTOR BI</vt:lpstr>
      <vt:lpstr>PENYATAAN DESKRIPTOR BA</vt:lpstr>
      <vt:lpstr>PENYATAAN DESKRIPTOR BC</vt:lpstr>
      <vt:lpstr>PENYATAAN DESKRIPTOR BT</vt:lpstr>
      <vt:lpstr>PENYATAAN DESKRIPTOR B_IBAN</vt:lpstr>
      <vt:lpstr>PENYATAAN DESKRIPTOR B_KDUSUN</vt:lpstr>
      <vt:lpstr>PENYATAAN DESKRIPTOR MT</vt:lpstr>
      <vt:lpstr>PENYATAAN DESKRIPTOR PK</vt:lpstr>
      <vt:lpstr>PENYATAAN DESKRIPTOR P_ISLAM</vt:lpstr>
      <vt:lpstr>PENYATAAN DESKRIPTOR P_MORAL</vt:lpstr>
      <vt:lpstr>PENYATAAN DESKRIPTOR P_MUZIK</vt:lpstr>
      <vt:lpstr>PENYATAAN DESKRIPTOR DST_SN</vt:lpstr>
      <vt:lpstr>PENYATAAN DESKRIPTOR PJ</vt:lpstr>
      <vt:lpstr>PENYATAAN DESKRIPTOR DST_TMK</vt:lpstr>
      <vt:lpstr>'BORANG PEREKODAN'!Print_Area</vt:lpstr>
      <vt:lpstr>'BORANG PRESTASI B_IBAN'!Print_Area</vt:lpstr>
      <vt:lpstr>'BORANG PRESTASI B_KDUSUN'!Print_Area</vt:lpstr>
      <vt:lpstr>'BORANG PRESTASI BA'!Print_Area</vt:lpstr>
      <vt:lpstr>'BORANG PRESTASI BC'!Print_Area</vt:lpstr>
      <vt:lpstr>'BORANG PRESTASI BI'!Print_Area</vt:lpstr>
      <vt:lpstr>'BORANG PRESTASI BM'!Print_Area</vt:lpstr>
      <vt:lpstr>'BORANG PRESTASI BT'!Print_Area</vt:lpstr>
      <vt:lpstr>'BORANG PRESTASI DST_SN'!Print_Area</vt:lpstr>
      <vt:lpstr>'BORANG PRESTASI DST_TMK'!Print_Area</vt:lpstr>
      <vt:lpstr>'BORANG PRESTASI DSV'!Print_Area</vt:lpstr>
      <vt:lpstr>'BORANG PRESTASI MT'!Print_Area</vt:lpstr>
      <vt:lpstr>'BORANG PRESTASI P_ISLAM'!Print_Area</vt:lpstr>
      <vt:lpstr>'BORANG PRESTASI P_MORAL'!Print_Area</vt:lpstr>
      <vt:lpstr>'BORANG PRESTASI P_MUZIK'!Print_Area</vt:lpstr>
      <vt:lpstr>'BORANG PRESTASI PJ'!Print_Area</vt:lpstr>
      <vt:lpstr>'BORANG PRESTASI PK'!Print_Area</vt:lpstr>
      <vt:lpstr>'PELAPORAN MURID'!Print_Area</vt:lpstr>
      <vt:lpstr>'BORANG PEREKODAN'!Print_Titles</vt:lpstr>
      <vt:lpstr>'BORANG PRESTASI B_IBAN'!Print_Titles</vt:lpstr>
      <vt:lpstr>'BORANG PRESTASI B_KDUSUN'!Print_Titles</vt:lpstr>
      <vt:lpstr>'BORANG PRESTASI BA'!Print_Titles</vt:lpstr>
      <vt:lpstr>'BORANG PRESTASI BC'!Print_Titles</vt:lpstr>
      <vt:lpstr>'BORANG PRESTASI BI'!Print_Titles</vt:lpstr>
      <vt:lpstr>'BORANG PRESTASI BM'!Print_Titles</vt:lpstr>
      <vt:lpstr>'BORANG PRESTASI BT'!Print_Titles</vt:lpstr>
      <vt:lpstr>'BORANG PRESTASI DST_SN'!Print_Titles</vt:lpstr>
      <vt:lpstr>'BORANG PRESTASI DST_TMK'!Print_Titles</vt:lpstr>
      <vt:lpstr>'BORANG PRESTASI DSV'!Print_Titles</vt:lpstr>
      <vt:lpstr>'BORANG PRESTASI MT'!Print_Titles</vt:lpstr>
      <vt:lpstr>'BORANG PRESTASI P_ISLAM'!Print_Titles</vt:lpstr>
      <vt:lpstr>'BORANG PRESTASI P_MORAL'!Print_Titles</vt:lpstr>
      <vt:lpstr>'BORANG PRESTASI P_MUZIK'!Print_Titles</vt:lpstr>
      <vt:lpstr>'BORANG PRESTASI PJ'!Print_Titles</vt:lpstr>
      <vt:lpstr>'BORANG PRESTASI PK'!Print_Titles</vt:lpstr>
      <vt:lpstr>'PELAPORAN MURID'!Print_Titles</vt:lpstr>
    </vt:vector>
  </TitlesOfParts>
  <Company>Acer</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Wan Faizatul Shima</dc:creator>
  <cp:lastModifiedBy>NG</cp:lastModifiedBy>
  <cp:lastPrinted>2016-04-04T16:55:01Z</cp:lastPrinted>
  <dcterms:created xsi:type="dcterms:W3CDTF">2013-07-10T02:44:08Z</dcterms:created>
  <dcterms:modified xsi:type="dcterms:W3CDTF">2016-04-04T16:57:34Z</dcterms:modified>
</cp:coreProperties>
</file>